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78" documentId="13_ncr:1_{F6CB121F-512D-4AA6-A0C1-0FB36C537598}" xr6:coauthVersionLast="47" xr6:coauthVersionMax="47" xr10:uidLastSave="{9B327A0C-59D0-4D4A-AF56-FAC943BE5F0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<sst xmlns="http://schemas.openxmlformats.org/spreadsheetml/2006/main" count="179032" uniqueCount="39108">
  <si>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</si>
  <si>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</si>
  <si>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</si>
  <si>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</si>
  <si>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</si>
  <si>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</si>
  <si>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</si>
  <si>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</si>
  <si>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</si>
  <si>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</si>
  <si>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</si>
  <si>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</si>
  <si>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</si>
  <si>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</si>
  <si>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</si>
  <si>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</si>
  <si>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</si>
  <si>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</si>
  <si>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</si>
  <si>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</si>
  <si>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</si>
  <si>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</si>
  <si>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</si>
  <si>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</si>
  <si>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</si>
  <si>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</si>
  <si>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</si>
  <si>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</si>
  <si>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</si>
  <si>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</si>
  <si>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</si>
  <si>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</si>
  <si>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</si>
  <si>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</si>
  <si>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</si>
  <si>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</si>
  <si>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</si>
  <si>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</si>
  <si>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</si>
  <si>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</si>
  <si>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</si>
  <si>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</si>
  <si>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</si>
  <si>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</si>
  <si>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</si>
  <si>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</si>
  <si>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</si>
  <si>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</si>
  <si>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</si>
  <si>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</si>
  <si>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</si>
  <si>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</si>
  <si>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</si>
  <si>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</si>
  <si>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</si>
  <si>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</si>
  <si>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</si>
  <si>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</si>
  <si>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</si>
  <si>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</si>
  <si>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</si>
  <si>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</si>
  <si>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</si>
  <si>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</si>
  <si>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</si>
  <si>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</si>
  <si>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</si>
  <si>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</si>
  <si>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</si>
  <si>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</si>
  <si>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</si>
  <si>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</si>
  <si>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</si>
  <si>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</si>
  <si>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</si>
  <si>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</si>
  <si>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</si>
  <si>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</si>
  <si>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</si>
  <si>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</si>
  <si>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</si>
  <si>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</si>
  <si>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</si>
  <si>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</si>
  <si>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</si>
  <si>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</si>
  <si>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</si>
  <si>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</si>
  <si>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</si>
  <si>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</si>
  <si>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</si>
  <si>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</si>
  <si>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</si>
  <si>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</si>
  <si>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</si>
  <si>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</si>
  <si>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</si>
  <si>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</si>
  <si>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</si>
  <si>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</si>
  <si>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</si>
  <si>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</si>
  <si>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</si>
  <si>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</si>
  <si>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</si>
  <si>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</si>
  <si>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</si>
  <si>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</si>
  <si>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</si>
  <si>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</si>
  <si>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</si>
  <si>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</si>
  <si>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</si>
  <si>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</si>
  <si>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</si>
  <si>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</si>
  <si>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</si>
  <si>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</si>
  <si>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</si>
  <si>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</si>
  <si>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</si>
  <si>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</si>
  <si>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</si>
  <si>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</si>
  <si>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</si>
  <si>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</si>
  <si>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</si>
  <si>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</si>
  <si>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</si>
  <si>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</si>
  <si>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</si>
  <si>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</si>
  <si>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</si>
  <si>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</si>
  <si>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</si>
  <si>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</si>
  <si>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</si>
  <si>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</si>
  <si>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</si>
  <si>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</si>
  <si>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</si>
  <si>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</si>
  <si>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</si>
  <si>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</si>
  <si>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</si>
  <si>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</si>
  <si>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</si>
  <si>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</si>
  <si>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</si>
  <si>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</si>
  <si>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</si>
  <si>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</si>
  <si>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</si>
  <si>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</si>
  <si>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</si>
  <si>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</si>
  <si>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</si>
  <si>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</si>
  <si>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</si>
  <si>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</si>
  <si>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</si>
  <si>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</si>
  <si>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</si>
  <si>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</si>
  <si>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</si>
  <si>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</si>
  <si>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</si>
  <si>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</si>
  <si>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</si>
  <si>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</si>
  <si>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</si>
  <si>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</si>
  <si>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</si>
  <si>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</si>
  <si>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</si>
  <si>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</si>
  <si>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</si>
  <si>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</si>
  <si>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</si>
  <si>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</si>
  <si>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</si>
  <si>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</si>
  <si>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</si>
  <si>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</si>
  <si>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</si>
  <si>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</si>
  <si>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</si>
  <si>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</si>
  <si>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</si>
  <si>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</si>
  <si>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</si>
  <si>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</si>
  <si>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</si>
  <si>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</si>
  <si>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</si>
  <si>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</si>
  <si>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</si>
  <si>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</si>
  <si>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</si>
  <si>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</si>
  <si>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</si>
  <si>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</si>
  <si>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</si>
  <si>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</si>
  <si>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</si>
  <si>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</si>
  <si>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</si>
  <si>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</si>
  <si>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</si>
  <si>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</si>
  <si>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</si>
  <si>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</si>
  <si>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</si>
  <si>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</si>
  <si>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</si>
  <si>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</si>
  <si>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</si>
  <si>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</si>
  <si>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</si>
  <si>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</si>
  <si>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</si>
  <si>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</si>
  <si>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</si>
  <si>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</si>
  <si>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</si>
  <si>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</si>
  <si>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</si>
  <si>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</si>
  <si>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</si>
  <si>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</si>
  <si>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</si>
  <si>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</si>
  <si>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</si>
  <si>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</si>
  <si>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</si>
  <si>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</si>
  <si>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</si>
  <si>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</si>
  <si>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</si>
  <si>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</si>
  <si>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</si>
  <si>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</si>
  <si>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</si>
  <si>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</si>
  <si>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</si>
  <si>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</si>
  <si>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</si>
  <si>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</si>
  <si>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</si>
  <si>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</si>
  <si>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</si>
  <si>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</si>
  <si>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</si>
  <si>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</si>
  <si>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</si>
  <si>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</si>
  <si>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</si>
  <si>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</si>
  <si>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</si>
  <si>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</si>
  <si>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</si>
  <si>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</si>
  <si>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</si>
  <si>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</si>
  <si>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</si>
  <si>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</si>
  <si>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</si>
  <si>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</si>
  <si>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</si>
  <si>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</si>
  <si>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</si>
  <si>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</si>
  <si>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</si>
  <si>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</si>
  <si>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</si>
  <si>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</si>
  <si>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</si>
  <si>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</si>
  <si>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</si>
  <si>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</si>
  <si>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</si>
  <si>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</si>
  <si>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</si>
  <si>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</si>
  <si>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</si>
  <si>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</si>
  <si>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</si>
  <si>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</si>
  <si>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</si>
  <si>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</si>
  <si>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</si>
  <si>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</si>
  <si>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</si>
  <si>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</si>
  <si>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</si>
  <si>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</si>
  <si>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</si>
  <si>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</si>
  <si>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</si>
  <si>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</si>
  <si>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</si>
  <si>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</si>
  <si>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</si>
  <si>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</si>
  <si>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</si>
  <si>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</si>
  <si>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</si>
  <si>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</si>
  <si>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</si>
  <si>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</si>
  <si>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</si>
  <si>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</si>
  <si>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</si>
  <si>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</si>
  <si>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</si>
  <si>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</si>
  <si>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</si>
  <si>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</si>
  <si>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</si>
  <si>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</si>
  <si>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</si>
  <si>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</si>
  <si>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</si>
  <si>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</si>
  <si>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</si>
  <si>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</si>
  <si>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</si>
  <si>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</si>
  <si>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</si>
  <si>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</si>
  <si>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</si>
  <si>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</si>
  <si>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</si>
  <si>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</si>
  <si>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</si>
  <si>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</si>
  <si>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</si>
  <si>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</si>
  <si>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</si>
  <si>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</si>
  <si>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</si>
  <si>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</si>
  <si>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</si>
  <si>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</si>
  <si>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</si>
  <si>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</si>
  <si>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</si>
  <si>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</si>
  <si>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</si>
  <si>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</si>
  <si>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</si>
  <si>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</si>
  <si>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</si>
  <si>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</si>
  <si>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</si>
  <si>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</si>
  <si>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</si>
  <si>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</si>
  <si>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</si>
  <si>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</si>
  <si>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</si>
  <si>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</si>
  <si>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</si>
  <si>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</si>
  <si>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</si>
  <si>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</si>
  <si>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</si>
  <si>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</si>
  <si>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</si>
  <si>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</si>
  <si>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</si>
  <si>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</si>
  <si>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</si>
  <si>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</si>
  <si>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</si>
  <si>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</si>
  <si>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</si>
  <si>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</si>
  <si>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</si>
  <si>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</si>
  <si>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</si>
  <si>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</si>
  <si>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</si>
  <si>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</si>
  <si>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</si>
  <si>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</si>
  <si>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</si>
  <si>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</si>
  <si>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</si>
  <si>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</si>
  <si>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</si>
  <si>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</si>
  <si>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</si>
  <si>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</si>
  <si>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</si>
  <si>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</si>
  <si>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</si>
  <si>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</si>
  <si>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</si>
  <si>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</si>
  <si>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</si>
  <si>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</si>
  <si>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</si>
  <si>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</si>
  <si>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</si>
  <si>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</si>
  <si>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</si>
  <si>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</si>
  <si>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</si>
  <si>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</si>
  <si>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</si>
  <si>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</si>
  <si>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</si>
  <si>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</si>
  <si>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</si>
  <si>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</si>
  <si>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</si>
  <si>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</si>
  <si>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</si>
  <si>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</si>
  <si>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</si>
  <si>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</si>
  <si>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</si>
  <si>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</si>
  <si>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</si>
  <si>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</si>
  <si>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</si>
  <si>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</si>
  <si>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</si>
  <si>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</si>
  <si>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</si>
  <si>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</si>
  <si>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</si>
  <si>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</si>
  <si>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</si>
  <si>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</si>
  <si>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</si>
  <si>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</si>
  <si>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</si>
  <si>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</si>
  <si>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</si>
  <si>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</si>
  <si>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</si>
  <si>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</si>
  <si>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</si>
  <si>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</si>
  <si>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</si>
  <si>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</si>
  <si>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</si>
  <si>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</si>
  <si>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</si>
  <si>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</si>
  <si>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</si>
  <si>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</si>
  <si>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</si>
  <si>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</si>
  <si>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</si>
  <si>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</si>
  <si>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</si>
  <si>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</si>
  <si>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</si>
  <si>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</si>
  <si>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</si>
  <si>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</si>
  <si>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</si>
  <si>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</si>
  <si>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</si>
  <si>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</si>
  <si>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</si>
  <si>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</si>
  <si>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</si>
  <si>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</si>
  <si>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</si>
  <si>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</si>
  <si>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</si>
  <si>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</si>
  <si>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</si>
  <si>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</si>
  <si>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</si>
  <si>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</si>
  <si>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</si>
  <si>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</si>
  <si>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</si>
  <si>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</si>
  <si>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</si>
  <si>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</si>
  <si>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</si>
  <si>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</si>
  <si>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</si>
  <si>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</si>
  <si>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</si>
  <si>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</si>
  <si>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</si>
  <si>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</si>
  <si>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</si>
  <si>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</si>
  <si>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</si>
  <si>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</si>
  <si>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</si>
  <si>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</si>
  <si>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</si>
  <si>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</si>
  <si>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</si>
  <si>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</si>
  <si>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</si>
  <si>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</si>
  <si>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</si>
  <si>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</si>
  <si>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</si>
  <si>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</si>
  <si>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</si>
  <si>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</si>
  <si>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</si>
  <si>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</si>
  <si>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</si>
  <si>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</si>
  <si>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</si>
  <si>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</si>
  <si>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</si>
  <si>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</si>
  <si>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</si>
  <si>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</si>
  <si>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</si>
  <si>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</si>
  <si>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</si>
  <si>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</si>
  <si>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</si>
  <si>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</si>
  <si>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</si>
  <si>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</si>
  <si>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</si>
  <si>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</si>
  <si>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</si>
  <si>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</si>
  <si>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</si>
  <si>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</si>
  <si>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</si>
  <si>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</si>
  <si>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</si>
  <si>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</si>
  <si>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</si>
  <si>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</si>
  <si>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</si>
  <si>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</si>
  <si>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</si>
  <si>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</si>
  <si>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</si>
  <si>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</si>
  <si>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</si>
  <si>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</si>
  <si>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</si>
  <si>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</si>
  <si>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</si>
  <si>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</si>
  <si>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</si>
  <si>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</si>
  <si>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</si>
  <si>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</si>
  <si>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</si>
  <si>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</si>
  <si>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</si>
  <si>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</si>
  <si>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</si>
  <si>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</si>
  <si>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</si>
  <si>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</si>
  <si>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</si>
  <si>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</si>
  <si>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</si>
  <si>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</si>
  <si>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</si>
  <si>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</si>
  <si>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</si>
  <si>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</si>
  <si>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</si>
  <si>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</si>
  <si>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</si>
  <si>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</si>
  <si>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</si>
  <si>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</si>
  <si>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</si>
  <si>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</si>
  <si>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</si>
  <si>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</si>
  <si>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</si>
  <si>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</si>
  <si>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</si>
  <si>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</si>
  <si>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</si>
  <si>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</si>
  <si>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</si>
  <si>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</si>
  <si>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</si>
  <si>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</si>
  <si>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</si>
  <si>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</si>
  <si>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</si>
  <si>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</si>
  <si>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</si>
  <si>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</si>
  <si>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</si>
  <si>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</si>
  <si>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</si>
  <si>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</si>
  <si>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</si>
  <si>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</si>
  <si>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</si>
  <si>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</si>
  <si>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</si>
  <si>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</si>
  <si>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</si>
  <si>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</si>
  <si>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</si>
  <si>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</si>
  <si>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</si>
  <si>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</si>
  <si>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</si>
  <si>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</si>
  <si>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</si>
  <si>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</si>
  <si>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</si>
  <si>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</si>
  <si>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</si>
  <si>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</si>
  <si>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</si>
  <si>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</si>
  <si>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</si>
  <si>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</si>
  <si>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</si>
  <si>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</si>
  <si>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</si>
  <si>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</si>
  <si>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</si>
  <si>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</si>
  <si>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</si>
  <si>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</si>
  <si>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</si>
  <si>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</si>
  <si>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</si>
  <si>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</si>
  <si>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</si>
  <si>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</si>
  <si>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</si>
  <si>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</si>
  <si>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</si>
  <si>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</si>
  <si>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</si>
  <si>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</si>
  <si>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</si>
  <si>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</si>
  <si>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</si>
  <si>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</si>
  <si>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</si>
  <si>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</si>
  <si>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</si>
  <si>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</si>
  <si>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</si>
  <si>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</si>
  <si>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</si>
  <si>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</si>
  <si>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</si>
  <si>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</si>
  <si>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</si>
  <si>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</si>
  <si>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</si>
  <si>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</si>
  <si>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</si>
  <si>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</si>
  <si>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</si>
  <si>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</si>
  <si>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</si>
  <si>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</si>
  <si>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</si>
  <si>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</si>
  <si>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</si>
  <si>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</si>
  <si>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</si>
  <si>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</si>
  <si>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</si>
  <si>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</si>
  <si>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</si>
  <si>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</si>
  <si>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</si>
  <si>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</si>
  <si>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</si>
  <si>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</si>
  <si>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</si>
  <si>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</si>
  <si>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</si>
  <si>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</si>
  <si>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</si>
  <si>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</si>
  <si>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</si>
  <si>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</si>
  <si>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</si>
  <si>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</si>
  <si>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</si>
  <si>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</si>
  <si>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</si>
  <si>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</si>
  <si>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</si>
  <si>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</si>
  <si>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</si>
  <si>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</si>
  <si>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</si>
  <si>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</si>
  <si>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</si>
  <si>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</si>
  <si>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</si>
  <si>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</si>
  <si>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</si>
  <si>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</si>
  <si>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</si>
  <si>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</si>
  <si>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</si>
  <si>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</si>
  <si>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</si>
  <si>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</si>
  <si>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</si>
  <si>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</si>
  <si>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</si>
  <si>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</si>
  <si>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</si>
  <si>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</si>
  <si>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</si>
  <si>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</si>
  <si>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</si>
  <si>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</si>
  <si>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</si>
  <si>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</si>
  <si>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</si>
  <si>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</si>
  <si>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</si>
  <si>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</si>
  <si>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</si>
  <si>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</si>
  <si>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</si>
  <si>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</si>
  <si>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</si>
  <si>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</si>
  <si>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</si>
  <si>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</si>
  <si>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</si>
  <si>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</si>
  <si>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</si>
  <si>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</si>
  <si>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</si>
  <si>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</si>
  <si>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</si>
  <si>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</si>
  <si>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</si>
  <si>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</si>
  <si>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</si>
  <si>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</si>
  <si>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</si>
  <si>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</si>
  <si>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</si>
  <si>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</si>
  <si>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</si>
  <si>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</si>
  <si>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</si>
  <si>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</si>
  <si>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</si>
  <si>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</si>
  <si>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</si>
  <si>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</si>
  <si>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</si>
  <si>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</si>
  <si>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</si>
  <si>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</si>
  <si>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</si>
  <si>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</si>
  <si>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</si>
  <si>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</si>
  <si>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</si>
  <si>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</si>
  <si>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</si>
  <si>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</si>
  <si>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</si>
  <si>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</si>
  <si>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</si>
  <si>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</si>
  <si>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</si>
  <si>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</si>
  <si>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</si>
  <si>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</si>
  <si>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</si>
  <si>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</si>
  <si>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</si>
  <si>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</si>
  <si>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</si>
  <si>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</si>
  <si>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</si>
  <si>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</si>
  <si>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</si>
  <si>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</si>
  <si>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</si>
  <si>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</si>
  <si>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</si>
  <si>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</si>
  <si>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</si>
  <si>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</si>
  <si>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</si>
  <si>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</si>
  <si>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</si>
  <si>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</si>
  <si>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</si>
  <si>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</si>
  <si>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</si>
  <si>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</si>
  <si>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</si>
  <si>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</si>
  <si>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</si>
  <si>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</si>
  <si>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</si>
  <si>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</si>
  <si>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</si>
  <si>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</si>
  <si>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</si>
  <si>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</si>
  <si>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</si>
  <si>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</si>
  <si>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</si>
  <si>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</si>
  <si>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</si>
  <si>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</si>
  <si>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</si>
  <si>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</si>
  <si>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</si>
  <si>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</si>
  <si>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</si>
  <si>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</si>
  <si>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</si>
  <si>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</si>
  <si>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</si>
  <si>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</si>
  <si>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</si>
  <si>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</si>
  <si>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</si>
  <si>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</si>
  <si>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</si>
  <si>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</si>
  <si>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</si>
  <si>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</si>
  <si>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</si>
  <si>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</si>
  <si>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</si>
  <si>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</si>
  <si>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</si>
  <si>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</si>
  <si>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</si>
  <si>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</si>
  <si>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</si>
  <si>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</si>
  <si>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</si>
  <si>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</si>
  <si>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</si>
  <si>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</si>
  <si>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</si>
  <si>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</si>
  <si>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</si>
  <si>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</si>
  <si>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</si>
  <si>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</si>
  <si>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</si>
  <si>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</si>
  <si>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</si>
  <si>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</si>
  <si>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</si>
  <si>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</si>
  <si>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</si>
  <si>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</si>
  <si>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</si>
  <si>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</si>
  <si>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</si>
  <si>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</si>
  <si>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</si>
  <si>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</si>
  <si>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</si>
  <si>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</si>
  <si>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</si>
  <si>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</si>
  <si>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</si>
  <si>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</si>
  <si>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</si>
  <si>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</si>
  <si>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</si>
  <si>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</si>
  <si>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</si>
  <si>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</si>
  <si>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</si>
  <si>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</si>
  <si>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</si>
  <si>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</si>
  <si>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</si>
  <si>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</si>
  <si>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</si>
  <si>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</si>
  <si>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</si>
  <si>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</si>
  <si>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</si>
  <si>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</si>
  <si>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</si>
  <si>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</si>
  <si>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</si>
  <si>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</si>
  <si>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</si>
  <si>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</si>
  <si>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</si>
  <si>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</si>
  <si>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</si>
  <si>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</si>
  <si>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</si>
  <si>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</si>
  <si>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</si>
  <si>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</si>
  <si>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</si>
  <si>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</si>
  <si>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</si>
  <si>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</si>
  <si>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</si>
  <si>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</si>
  <si>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</si>
  <si>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</si>
  <si>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</si>
  <si>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</si>
  <si>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</si>
  <si>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</si>
  <si>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</si>
  <si>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</si>
  <si>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</si>
  <si>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</si>
  <si>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</si>
  <si>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</si>
  <si>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</si>
  <si>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</si>
  <si>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</si>
  <si>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</si>
  <si>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</si>
  <si>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</si>
  <si>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</si>
  <si>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</si>
  <si>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</si>
  <si>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</si>
  <si>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</si>
  <si>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</si>
  <si>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</si>
  <si>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</si>
  <si>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</si>
  <si>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</si>
  <si>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</si>
  <si>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</si>
  <si>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</si>
  <si>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</si>
  <si>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</si>
  <si>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</si>
  <si>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</si>
  <si>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</si>
  <si>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</si>
  <si>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</si>
  <si>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</si>
  <si>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</si>
  <si>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</si>
  <si>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</si>
  <si>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</si>
  <si>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</si>
  <si>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</si>
  <si>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</si>
  <si>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</si>
  <si>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</si>
  <si>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</si>
  <si>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</si>
  <si>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</si>
  <si>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</si>
  <si>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</si>
  <si>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</si>
  <si>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</si>
  <si>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</si>
  <si>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</si>
  <si>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</si>
  <si>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</si>
  <si>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</si>
  <si>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</si>
  <si>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</si>
  <si>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</si>
  <si>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</si>
  <si>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</si>
  <si>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</si>
  <si>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</si>
  <si>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</si>
  <si>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</si>
  <si>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</si>
  <si>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</si>
  <si>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</si>
  <si>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</si>
  <si>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</si>
  <si>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</si>
  <si>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</si>
  <si>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</si>
  <si>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</si>
  <si>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</si>
  <si>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</si>
  <si>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</si>
  <si>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</si>
  <si>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</si>
  <si>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</si>
  <si>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</si>
  <si>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</si>
  <si>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</si>
  <si>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</si>
  <si>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</si>
  <si>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</si>
  <si>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</si>
  <si>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</si>
  <si>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</si>
  <si>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</si>
  <si>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</si>
  <si>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</si>
  <si>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</si>
  <si>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</si>
  <si>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</si>
  <si>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</si>
  <si>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</si>
  <si>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</si>
  <si>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</si>
  <si>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</si>
  <si>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</si>
  <si>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</si>
  <si>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</si>
  <si>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</si>
  <si>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</si>
  <si>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</si>
  <si>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</si>
  <si>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</si>
  <si>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</si>
  <si>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</si>
  <si>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</si>
  <si>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</si>
  <si>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</si>
  <si>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</si>
  <si>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</si>
  <si>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</si>
  <si>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</si>
  <si>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</si>
  <si>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</si>
  <si>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</si>
  <si>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</si>
  <si>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</si>
  <si>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</si>
  <si>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</si>
  <si>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</si>
  <si>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</si>
  <si>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</si>
  <si>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</si>
  <si>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</si>
  <si>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</si>
  <si>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</si>
  <si>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</si>
  <si>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</si>
  <si>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</si>
  <si>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</si>
  <si>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</si>
  <si>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</si>
  <si>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</si>
  <si>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</si>
  <si>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</si>
  <si>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</si>
  <si>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</si>
  <si>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</si>
  <si>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</si>
  <si>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</si>
  <si>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</si>
  <si>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</si>
  <si>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</si>
  <si>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</si>
  <si>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</si>
  <si>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</si>
  <si>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</si>
  <si>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</si>
  <si>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</si>
  <si>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</si>
  <si>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</si>
  <si>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</si>
  <si>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</si>
  <si>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</si>
  <si>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</si>
  <si>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</si>
  <si>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</si>
  <si>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</si>
  <si>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</si>
  <si>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</si>
  <si>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</si>
  <si>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</si>
  <si>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</si>
  <si>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</si>
  <si>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</si>
  <si>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</si>
  <si>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</si>
  <si>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</si>
  <si>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</si>
  <si>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</si>
  <si>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</si>
  <si>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</si>
  <si>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</si>
  <si>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</si>
  <si>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</si>
  <si>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</si>
  <si>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</si>
  <si>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</si>
  <si>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</si>
  <si>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</si>
  <si>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</si>
  <si>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</si>
  <si>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</si>
  <si>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</si>
  <si>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</si>
  <si>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</si>
  <si>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</si>
  <si>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</si>
  <si>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</si>
  <si>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</si>
  <si>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</si>
  <si>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</si>
  <si>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</si>
  <si>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</si>
  <si>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</si>
  <si>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</si>
  <si>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</si>
  <si>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</si>
  <si>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</si>
  <si>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</si>
  <si>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</si>
  <si>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</si>
  <si>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</si>
  <si>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</si>
  <si>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</si>
  <si>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</si>
  <si>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</si>
  <si>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</si>
  <si>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</si>
  <si>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</si>
  <si>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</si>
  <si>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</si>
  <si>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</si>
  <si>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</si>
  <si>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</si>
  <si>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</si>
  <si>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</si>
  <si>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</si>
  <si>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</si>
  <si>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</si>
  <si>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</si>
  <si>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</si>
  <si>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</si>
  <si>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</si>
  <si>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</si>
  <si>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</si>
  <si>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</si>
  <si>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</si>
  <si>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</si>
  <si>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</si>
  <si>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</si>
  <si>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</si>
  <si>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</si>
  <si>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</si>
  <si>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</si>
  <si>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</si>
  <si>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</si>
  <si>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</si>
  <si>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</si>
  <si>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</si>
  <si>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</si>
  <si>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</si>
  <si>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</si>
  <si>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</si>
  <si>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</si>
  <si>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</si>
  <si>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</si>
  <si>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</si>
  <si>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</si>
  <si>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</si>
  <si>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</si>
  <si>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</si>
  <si>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</si>
  <si>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</si>
  <si>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</si>
  <si>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</si>
  <si>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</si>
  <si>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</si>
  <si>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</si>
  <si>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</si>
  <si>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</si>
  <si>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</si>
  <si>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</si>
  <si>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</si>
  <si>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</si>
  <si>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</si>
  <si>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</si>
  <si>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</si>
  <si>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</si>
  <si>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</si>
  <si>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</si>
  <si>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</si>
  <si>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</si>
  <si>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</si>
  <si>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</si>
  <si>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</si>
  <si>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</si>
  <si>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</si>
  <si>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</si>
  <si>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</si>
  <si>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</si>
  <si>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</si>
  <si>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</si>
  <si>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</si>
  <si>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</si>
  <si>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</si>
  <si>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</si>
  <si>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</si>
  <si>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</si>
  <si>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</si>
  <si>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</si>
  <si>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</si>
  <si>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</si>
  <si>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</si>
  <si>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</si>
  <si>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</si>
  <si>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</si>
  <si>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</si>
  <si>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</si>
  <si>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</si>
  <si>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</si>
  <si>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</si>
  <si>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</si>
  <si>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</si>
  <si>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</si>
  <si>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</si>
  <si>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</si>
  <si>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</si>
  <si>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</si>
  <si>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</si>
  <si>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</si>
  <si>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</si>
  <si>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</si>
  <si>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</si>
  <si>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</si>
  <si>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</si>
  <si>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</si>
  <si>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</si>
  <si>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</si>
  <si>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</si>
  <si>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</si>
  <si>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</si>
  <si>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</si>
  <si>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</si>
  <si>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</si>
  <si>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</si>
  <si>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</si>
  <si>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</si>
  <si>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</si>
  <si>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</si>
  <si>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</si>
  <si>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</si>
  <si>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</si>
  <si>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</si>
  <si>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</si>
  <si>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</si>
  <si>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</si>
  <si>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</si>
  <si>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</si>
  <si>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</si>
  <si>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</si>
  <si>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</si>
  <si>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</si>
  <si>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</si>
  <si>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</si>
  <si>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</si>
  <si>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</si>
  <si>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</si>
  <si>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</si>
  <si>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</si>
  <si>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</si>
  <si>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</si>
  <si>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</si>
  <si>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</si>
  <si>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</si>
  <si>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</si>
  <si>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</si>
  <si>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</si>
  <si>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</si>
  <si>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</si>
  <si>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</si>
  <si>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</si>
  <si>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</si>
  <si>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</si>
  <si>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</si>
  <si>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</si>
  <si>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</si>
  <si>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</si>
  <si>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</si>
  <si>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</si>
  <si>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</si>
  <si>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</si>
  <si>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</si>
  <si>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</si>
  <si>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</si>
  <si>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</si>
  <si>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</si>
  <si>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</si>
  <si>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</si>
  <si>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</si>
  <si>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</si>
  <si>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</si>
  <si>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</si>
  <si>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</si>
  <si>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</si>
  <si>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</si>
  <si>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</si>
  <si>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</si>
  <si>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</si>
  <si>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</si>
  <si>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</si>
  <si>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</si>
  <si>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</si>
  <si>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</si>
  <si>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</si>
  <si>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</si>
  <si>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</si>
  <si>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</si>
  <si>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</si>
  <si>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</si>
  <si>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</si>
  <si>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</si>
  <si>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</si>
  <si>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</si>
  <si>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</si>
  <si>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</si>
  <si>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</si>
  <si>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</si>
  <si>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</si>
  <si>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</si>
  <si>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</si>
  <si>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</si>
  <si>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</si>
  <si>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</si>
  <si>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</si>
  <si>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</si>
  <si>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</si>
  <si>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</si>
  <si>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</si>
  <si>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</si>
  <si>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</si>
  <si>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</si>
  <si>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</si>
  <si>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</si>
  <si>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</si>
  <si>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</si>
  <si>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</si>
  <si>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</si>
  <si>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</si>
  <si>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</si>
  <si>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</si>
  <si>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</si>
  <si>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</si>
  <si>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</si>
  <si>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</si>
  <si>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</si>
  <si>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</si>
  <si>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</si>
  <si>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</si>
  <si>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</si>
  <si>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</si>
  <si>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</si>
  <si>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</si>
  <si>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</si>
  <si>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</si>
  <si>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</si>
  <si>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</si>
  <si>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</si>
  <si>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</si>
  <si>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</si>
  <si>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</si>
  <si>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</si>
  <si>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</si>
  <si>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</si>
  <si>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</si>
  <si>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</si>
  <si>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</si>
  <si>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</si>
  <si>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</si>
  <si>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</si>
  <si>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</si>
  <si>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</si>
  <si>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</si>
  <si>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</si>
  <si>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</si>
  <si>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</si>
  <si>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</si>
  <si>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</si>
  <si>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</si>
  <si>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</si>
  <si>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</si>
  <si>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</si>
  <si>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</si>
  <si>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</si>
  <si>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</si>
  <si>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</si>
  <si>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</si>
  <si>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</si>
  <si>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</si>
  <si>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</si>
  <si>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</si>
  <si>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</si>
  <si>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</si>
  <si>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</si>
  <si>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</si>
  <si>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</si>
  <si>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</si>
  <si>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</si>
  <si>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</si>
  <si>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</si>
  <si>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</si>
  <si>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</si>
  <si>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</si>
  <si>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</si>
  <si>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</si>
  <si>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</si>
  <si>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</si>
  <si>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</si>
  <si>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</si>
  <si>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</si>
  <si>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</si>
  <si>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</si>
  <si>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</si>
  <si>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</si>
  <si>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</si>
  <si>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</si>
  <si>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</si>
  <si>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</si>
  <si>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</si>
  <si>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</si>
  <si>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</si>
  <si>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</si>
  <si>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</si>
  <si>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</si>
  <si>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</si>
  <si>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</si>
  <si>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</si>
  <si>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</si>
  <si>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</si>
  <si>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</si>
  <si>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</si>
  <si>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</si>
  <si>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</si>
  <si>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</si>
  <si>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</si>
  <si>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</si>
  <si>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</si>
  <si>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</si>
  <si>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</si>
  <si>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</si>
  <si>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</si>
  <si>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</si>
  <si>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</si>
  <si>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</si>
  <si>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</si>
  <si>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</si>
  <si>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</si>
  <si>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</si>
  <si>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</si>
  <si>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</si>
  <si>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</si>
  <si>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</si>
  <si>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</si>
  <si>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</si>
  <si>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</si>
  <si>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</si>
  <si>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</si>
  <si>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</si>
  <si>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</si>
  <si>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</si>
  <si>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</si>
  <si>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</si>
  <si>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</si>
  <si>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</si>
  <si>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</si>
  <si>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</si>
  <si>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</si>
  <si>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</si>
  <si>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</si>
  <si>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</si>
  <si>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</si>
  <si>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</si>
  <si>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</si>
  <si>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</si>
  <si>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</si>
  <si>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</si>
  <si>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</si>
  <si>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</si>
  <si>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</si>
  <si>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</si>
  <si>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</si>
  <si>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</si>
  <si>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</si>
  <si>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</si>
  <si>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</si>
  <si>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</si>
  <si>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</si>
  <si>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</si>
  <si>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</si>
  <si>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</si>
  <si>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</si>
  <si>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</si>
  <si>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</si>
  <si>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</si>
  <si>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</si>
  <si>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</si>
  <si>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</si>
  <si>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</si>
  <si>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</si>
  <si>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</si>
  <si>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</si>
  <si>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</si>
  <si>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</si>
  <si>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</si>
  <si>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</si>
  <si>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</si>
  <si>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</si>
  <si>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</si>
  <si>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</si>
  <si>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</si>
  <si>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</si>
  <si>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</si>
  <si>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</si>
  <si>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</si>
  <si>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</si>
  <si>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</si>
  <si>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</si>
  <si>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</si>
  <si>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</si>
  <si>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</si>
  <si>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</si>
  <si>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</si>
  <si>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</si>
  <si>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</si>
  <si>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</si>
  <si>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</si>
  <si>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</si>
  <si>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</si>
  <si>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</si>
  <si>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</si>
  <si>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</si>
  <si>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</si>
  <si>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</si>
  <si>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</si>
  <si>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</si>
  <si>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</si>
  <si>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</si>
  <si>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</si>
  <si>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</si>
  <si>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</si>
  <si>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</si>
  <si>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</si>
  <si>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</si>
  <si>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</si>
  <si>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</si>
  <si>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</si>
  <si>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</si>
  <si>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</si>
  <si>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</si>
  <si>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</si>
  <si>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</si>
  <si>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</si>
  <si>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</si>
  <si>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</si>
  <si>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</si>
  <si>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</si>
  <si>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</si>
  <si>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</si>
  <si>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</si>
  <si>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</si>
  <si>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</si>
  <si>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</si>
  <si>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</si>
  <si>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</si>
  <si>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</si>
  <si>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</si>
  <si>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</si>
  <si>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</si>
  <si>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</si>
  <si>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</si>
  <si>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</si>
  <si>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</si>
  <si>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</si>
  <si>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</si>
  <si>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</si>
  <si>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</si>
  <si>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</si>
  <si>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</si>
  <si>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</si>
  <si>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</si>
  <si>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</si>
  <si>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</si>
  <si>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</si>
  <si>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</si>
  <si>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</si>
  <si>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</si>
  <si>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</si>
  <si>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</si>
  <si>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</si>
  <si>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</si>
  <si>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</si>
  <si>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</si>
  <si>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</si>
  <si>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</si>
  <si>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</si>
  <si>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</si>
  <si>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</si>
  <si>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</si>
  <si>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</si>
  <si>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</si>
  <si>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</si>
  <si>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</si>
  <si>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</si>
  <si>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</si>
  <si>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</si>
  <si>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</si>
  <si>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</si>
  <si>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</si>
  <si>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</si>
  <si>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</si>
  <si>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</si>
  <si>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</si>
  <si>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</si>
  <si>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</si>
  <si>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</si>
  <si>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</si>
  <si>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</si>
  <si>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</si>
  <si>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</si>
  <si>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</si>
  <si>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</si>
  <si>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</si>
  <si>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</si>
  <si>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</si>
  <si>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</si>
  <si>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</si>
  <si>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</si>
  <si>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</si>
  <si>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</si>
  <si>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</si>
  <si>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</si>
  <si>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</si>
  <si>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</si>
  <si>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</si>
  <si>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</si>
  <si>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</si>
  <si>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</si>
  <si>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</si>
  <si>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</si>
  <si>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</si>
  <si>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</si>
  <si>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</si>
  <si>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</si>
  <si>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</si>
  <si>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</si>
  <si>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</si>
  <si>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</si>
  <si>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</si>
  <si>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</si>
  <si>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</si>
  <si>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</si>
  <si>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</si>
  <si>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</si>
  <si>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</si>
  <si>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</si>
  <si>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</si>
  <si>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</si>
  <si>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</si>
  <si>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</si>
  <si>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</si>
  <si>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</si>
  <si>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</si>
  <si>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</si>
  <si>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</si>
  <si>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</si>
  <si>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</si>
  <si>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</si>
  <si>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</si>
  <si>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</si>
  <si>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</si>
  <si>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</si>
  <si>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</si>
  <si>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</si>
  <si>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</si>
  <si>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</si>
  <si>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</si>
  <si>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</si>
  <si>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</si>
  <si>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</si>
  <si>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</si>
  <si>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</si>
  <si>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</si>
  <si>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</si>
  <si>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</si>
  <si>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</si>
  <si>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</si>
  <si>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</si>
  <si>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</si>
  <si>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</si>
  <si>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</si>
  <si>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</si>
  <si>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</si>
  <si>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</si>
  <si>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</si>
  <si>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</si>
  <si>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</si>
  <si>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</si>
  <si>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</si>
  <si>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</si>
  <si>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</si>
  <si>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</si>
  <si>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</si>
  <si>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</si>
  <si>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</si>
  <si>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</si>
  <si>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</si>
  <si>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</si>
  <si>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</si>
  <si>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</si>
  <si>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</si>
  <si>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</si>
  <si>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</si>
  <si>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</si>
  <si>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</si>
  <si>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</si>
  <si>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</si>
  <si>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</si>
  <si>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</si>
  <si>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</si>
  <si>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</si>
  <si>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</si>
  <si>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</si>
  <si>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</si>
  <si>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</si>
  <si>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</si>
  <si>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</si>
  <si>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</si>
  <si>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</si>
  <si>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</si>
  <si>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</si>
  <si>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</si>
  <si>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</si>
  <si>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</si>
  <si>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</si>
  <si>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</si>
  <si>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</si>
  <si>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</si>
  <si>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</si>
  <si>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</si>
  <si>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</si>
  <si>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</si>
  <si>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</si>
  <si>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</si>
  <si>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</si>
  <si>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</si>
  <si>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</si>
  <si>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</si>
  <si>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</si>
  <si>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</si>
  <si>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</si>
  <si>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</si>
  <si>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</si>
  <si>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</si>
  <si>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</si>
  <si>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</si>
  <si>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</si>
  <si>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</si>
  <si>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</si>
  <si>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</si>
  <si>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</si>
  <si>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</si>
  <si>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</si>
  <si>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</si>
  <si>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</si>
  <si>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</si>
  <si>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</si>
  <si>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</si>
  <si>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</si>
  <si>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</si>
  <si>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</si>
  <si>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</si>
  <si>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</si>
  <si>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</si>
  <si>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</si>
  <si>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</si>
  <si>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</si>
  <si>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</si>
  <si>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</si>
  <si>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</si>
  <si>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</si>
  <si>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</si>
  <si>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</si>
  <si>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</si>
  <si>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</si>
  <si>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</si>
  <si>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</si>
  <si>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</si>
  <si>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</si>
  <si>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</si>
  <si>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</si>
  <si>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</si>
  <si>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</si>
  <si>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</si>
  <si>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</si>
  <si>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</si>
  <si>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</si>
  <si>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</si>
  <si>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</si>
  <si>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</si>
  <si>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</si>
  <si>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</si>
  <si>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</si>
  <si>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</si>
  <si>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</si>
  <si>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</si>
  <si>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</si>
  <si>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</si>
  <si>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</si>
  <si>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</si>
  <si>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</si>
  <si>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</si>
  <si>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</si>
  <si>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</si>
  <si>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</si>
  <si>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</si>
  <si>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</si>
  <si>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</si>
  <si>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</si>
  <si>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</si>
  <si>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</si>
  <si>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</si>
  <si>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</si>
  <si>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</si>
  <si>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</si>
  <si>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</si>
  <si>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</si>
  <si>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</si>
  <si>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</si>
  <si>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</si>
  <si>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</si>
  <si>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</si>
  <si>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</si>
  <si>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</si>
  <si>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</si>
  <si>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</si>
  <si>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</si>
  <si>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</si>
  <si>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</si>
  <si>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</si>
  <si>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</si>
  <si>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</si>
  <si>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</si>
  <si>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</si>
  <si>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</si>
  <si>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</si>
  <si>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</si>
  <si>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</si>
  <si>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</si>
  <si>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</si>
  <si>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</si>
  <si>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</si>
  <si>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</si>
  <si>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</si>
  <si>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</si>
  <si>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</si>
  <si>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</si>
  <si>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</si>
  <si>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</si>
  <si>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</si>
  <si>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</si>
  <si>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</si>
  <si>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</si>
  <si>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</si>
  <si>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</si>
  <si>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</si>
  <si>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</si>
  <si>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</si>
  <si>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</si>
  <si>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</si>
  <si>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</si>
  <si>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</si>
  <si>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</si>
  <si>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</si>
  <si>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</si>
  <si>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</si>
  <si>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</si>
  <si>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</si>
  <si>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</si>
  <si>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</si>
  <si>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</si>
  <si>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</si>
  <si>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</si>
  <si>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</si>
  <si>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</si>
  <si>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</si>
  <si>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</si>
  <si>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</si>
  <si>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</si>
  <si>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</si>
  <si>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</si>
  <si>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</si>
  <si>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</si>
  <si>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</si>
  <si>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</si>
  <si>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</si>
  <si>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</si>
  <si>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</si>
  <si>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</si>
  <si>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</si>
  <si>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</si>
  <si>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</si>
  <si>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</si>
  <si>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</si>
  <si>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</si>
  <si>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</si>
  <si>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</si>
  <si>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</si>
  <si>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</si>
  <si>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</si>
  <si>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</si>
  <si>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</si>
  <si>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</si>
  <si>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</si>
  <si>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</si>
  <si>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</si>
  <si>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</si>
  <si>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</si>
  <si>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</si>
  <si>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</si>
  <si>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</si>
  <si>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</si>
  <si>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</si>
  <si>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</si>
  <si>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</si>
  <si>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</si>
  <si>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</si>
  <si>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</si>
  <si>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</si>
  <si>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</si>
  <si>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</si>
  <si>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</si>
  <si>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</si>
  <si>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</si>
  <si>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</si>
  <si>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</si>
  <si>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</si>
  <si>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</si>
  <si>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</si>
  <si>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</si>
  <si>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</si>
  <si>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</si>
  <si>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</si>
  <si>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</si>
  <si>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</si>
  <si>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</si>
  <si>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</si>
  <si>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</si>
  <si>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</si>
  <si>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</si>
  <si>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</si>
  <si>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</si>
  <si>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</si>
  <si>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</si>
  <si>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</si>
  <si>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</si>
  <si>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</si>
  <si>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</si>
  <si>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</si>
  <si>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</si>
  <si>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</si>
  <si>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</si>
  <si>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</si>
  <si>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</si>
  <si>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</si>
  <si>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</si>
  <si>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</si>
  <si>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</si>
  <si>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</si>
  <si>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</si>
  <si>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</si>
  <si>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</si>
  <si>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</si>
  <si>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</si>
  <si>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</si>
  <si>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</si>
  <si>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</si>
  <si>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</si>
  <si>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</si>
  <si>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</si>
  <si>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</si>
  <si>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</si>
  <si>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</si>
  <si>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</si>
  <si>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</si>
  <si>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</si>
  <si>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</si>
  <si>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</si>
  <si>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</si>
  <si>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</si>
  <si>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</si>
  <si>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</si>
  <si>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</si>
  <si>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</si>
  <si>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</si>
  <si>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</si>
  <si>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</si>
  <si>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</si>
  <si>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</si>
  <si>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</si>
  <si>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</si>
  <si>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</si>
  <si>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</si>
  <si>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</si>
  <si>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</si>
  <si>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</si>
  <si>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</si>
  <si>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</si>
  <si>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</si>
  <si>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</si>
  <si>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</si>
  <si>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</si>
  <si>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</si>
  <si>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</si>
  <si>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</si>
  <si>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</si>
  <si>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</si>
  <si>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</si>
  <si>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</si>
  <si>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</si>
  <si>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</si>
  <si>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</si>
  <si>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</si>
  <si>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</si>
  <si>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</si>
  <si>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</si>
  <si>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</si>
  <si>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</si>
  <si>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</si>
  <si>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</si>
  <si>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</si>
  <si>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</si>
  <si>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</si>
  <si>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</si>
  <si>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</si>
  <si>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</si>
  <si>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</si>
  <si>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</si>
  <si>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</si>
  <si>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</si>
  <si>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</si>
  <si>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</si>
  <si>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</si>
  <si>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</si>
  <si>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</si>
  <si>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</si>
  <si>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</si>
  <si>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</si>
  <si>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</si>
  <si>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</si>
  <si>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</si>
  <si>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</si>
  <si>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</si>
  <si>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</si>
  <si>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</si>
  <si>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</si>
  <si>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</si>
  <si>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</si>
  <si>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</si>
  <si>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</si>
  <si>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</si>
  <si>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</si>
  <si>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</si>
  <si>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</si>
  <si>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</si>
  <si>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</si>
  <si>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</si>
  <si>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</si>
  <si>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</si>
  <si>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</si>
  <si>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</si>
  <si>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</si>
  <si>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</si>
  <si>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</si>
  <si>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</si>
  <si>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</si>
  <si>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</si>
  <si>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</si>
  <si>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</si>
  <si>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</si>
  <si>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</si>
  <si>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</si>
  <si>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</si>
  <si>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</si>
  <si>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</si>
  <si>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</si>
  <si>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</si>
  <si>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</si>
  <si>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</si>
  <si>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</si>
  <si>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</si>
  <si>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</si>
  <si>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</si>
  <si>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</si>
  <si>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</si>
  <si>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</si>
  <si>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</si>
  <si>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</si>
  <si>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</si>
  <si>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</si>
  <si>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</si>
  <si>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</si>
  <si>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</si>
  <si>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</si>
  <si>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</si>
  <si>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</si>
  <si>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</si>
  <si>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</si>
  <si>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</si>
  <si>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</si>
  <si>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</si>
  <si>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</si>
  <si>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</si>
  <si>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</si>
  <si>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</si>
  <si>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</si>
  <si>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</si>
  <si>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</si>
  <si>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</si>
  <si>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</si>
  <si>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</si>
  <si>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</si>
  <si>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</si>
  <si>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</si>
  <si>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</si>
  <si>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</si>
  <si>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</si>
  <si>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</si>
  <si>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</si>
  <si>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</si>
  <si>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</si>
  <si>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</si>
  <si>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</si>
  <si>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</si>
  <si>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</si>
  <si>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</si>
  <si>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</si>
  <si>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</si>
  <si>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</si>
  <si>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</si>
  <si>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</si>
  <si>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</si>
  <si>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</si>
  <si>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</si>
  <si>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</si>
  <si>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</si>
  <si>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</si>
  <si>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</si>
  <si>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</si>
  <si>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</si>
  <si>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</si>
  <si>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</si>
  <si>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</si>
  <si>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</si>
  <si>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</si>
  <si>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</si>
  <si>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</si>
  <si>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</si>
  <si>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</si>
  <si>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</si>
  <si>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</si>
  <si>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</si>
  <si>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</si>
  <si>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</si>
  <si>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</si>
  <si>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</si>
  <si>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</si>
  <si>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</si>
  <si>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</si>
  <si>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</si>
  <si>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</si>
  <si>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</si>
  <si>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</si>
  <si>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</si>
  <si>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</si>
  <si>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</si>
  <si>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</si>
  <si>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</si>
  <si>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</si>
  <si>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</si>
  <si>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</si>
  <si>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</si>
  <si>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</si>
  <si>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</si>
  <si>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</si>
  <si>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</si>
  <si>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</si>
  <si>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</si>
  <si>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</si>
  <si>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</si>
  <si>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</si>
  <si>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</si>
  <si>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</si>
  <si>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</si>
  <si>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</si>
  <si>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</si>
  <si>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</si>
  <si>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</si>
  <si>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</si>
  <si>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</si>
  <si>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</si>
  <si>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</si>
  <si>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</si>
  <si>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</si>
  <si>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</si>
  <si>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</si>
  <si>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</si>
  <si>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</si>
  <si>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</si>
  <si>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</si>
  <si>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</si>
  <si>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</si>
  <si>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</si>
  <si>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</si>
  <si>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</si>
  <si>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</si>
  <si>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</si>
  <si>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</si>
  <si>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</si>
  <si>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</si>
  <si>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</si>
  <si>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</si>
  <si>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</si>
  <si>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</si>
  <si>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</si>
  <si>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</si>
  <si>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</si>
  <si>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</si>
  <si>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</si>
  <si>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</si>
  <si>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</si>
  <si>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</si>
  <si>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</si>
  <si>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</si>
  <si>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</si>
  <si>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</si>
  <si>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</si>
  <si>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</si>
  <si>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</si>
  <si>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</si>
  <si>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</si>
  <si>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</si>
  <si>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</si>
  <si>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</si>
  <si>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</si>
  <si>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</si>
  <si>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</si>
  <si>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</si>
  <si>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</si>
  <si>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</si>
  <si>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</si>
  <si>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</si>
  <si>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</si>
  <si>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</si>
  <si>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</si>
  <si>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</si>
  <si>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</si>
  <si>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</si>
  <si>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</si>
  <si>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</si>
  <si>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</si>
  <si>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</si>
  <si>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</si>
  <si>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</si>
  <si>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</si>
  <si>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</si>
  <si>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</si>
  <si>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</si>
  <si>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</si>
  <si>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</si>
  <si>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</si>
  <si>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</si>
  <si>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</si>
  <si>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</si>
  <si>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</si>
  <si>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</si>
  <si>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</si>
  <si>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</si>
  <si>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</si>
  <si>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</si>
  <si>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</si>
  <si>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</si>
  <si>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</si>
  <si>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</si>
  <si>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</si>
  <si>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</si>
  <si>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</si>
  <si>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</si>
  <si>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</si>
  <si>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</si>
  <si>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</si>
  <si>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</si>
  <si>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</si>
  <si>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</si>
  <si>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</si>
  <si>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</si>
  <si>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</si>
  <si>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</si>
  <si>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</si>
  <si>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</si>
  <si>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</si>
  <si>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</si>
  <si>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</si>
  <si>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</si>
  <si>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</si>
  <si>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</si>
  <si>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</si>
  <si>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</si>
  <si>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</si>
  <si>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</si>
  <si>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</si>
  <si>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</si>
  <si>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</si>
  <si>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</si>
  <si>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</si>
  <si>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</si>
  <si>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</si>
  <si>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</si>
  <si>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</si>
  <si>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</si>
  <si>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</si>
  <si>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</si>
  <si>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</si>
  <si>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</si>
  <si>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</si>
  <si>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</si>
  <si>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</si>
  <si>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</si>
  <si>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</si>
  <si>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</si>
  <si>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</si>
  <si>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</si>
  <si>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</si>
  <si>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</si>
  <si>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</si>
  <si>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</si>
  <si>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</si>
  <si>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</si>
  <si>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</si>
  <si>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</si>
  <si>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</si>
  <si>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</si>
  <si>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</si>
  <si>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</si>
  <si>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</si>
  <si>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</si>
  <si>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</si>
  <si>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</si>
  <si>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</si>
  <si>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</si>
  <si>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</si>
  <si>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</si>
  <si>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</si>
  <si>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</si>
  <si>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</si>
  <si>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</si>
  <si>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</si>
  <si>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</si>
  <si>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</si>
  <si>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</si>
  <si>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</si>
  <si>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</si>
  <si>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</si>
  <si>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</si>
  <si>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</si>
  <si>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</si>
  <si>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</si>
  <si>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</si>
  <si>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</si>
  <si>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</si>
  <si>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</si>
  <si>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</si>
  <si>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</si>
  <si>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</si>
  <si>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</si>
  <si>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</si>
  <si>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</si>
  <si>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</si>
  <si>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</si>
  <si>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</si>
  <si>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</si>
  <si>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</si>
  <si>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</si>
  <si>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</si>
  <si>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</si>
  <si>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</si>
  <si>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</si>
  <si>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</si>
  <si>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</si>
  <si>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</si>
  <si>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</si>
  <si>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</si>
  <si>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</si>
  <si>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</si>
  <si>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</si>
  <si>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</si>
  <si>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</si>
  <si>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</si>
  <si>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</si>
  <si>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</si>
  <si>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</si>
  <si>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</si>
  <si>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</si>
  <si>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</si>
  <si>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</si>
  <si>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</si>
  <si>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</si>
  <si>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</si>
  <si>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</si>
  <si>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</si>
  <si>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</si>
  <si>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</si>
  <si>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</si>
  <si>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</si>
  <si>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</si>
  <si>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</si>
  <si>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</si>
  <si>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</si>
  <si>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</si>
  <si>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</si>
  <si>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</si>
  <si>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</si>
  <si>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</si>
  <si>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</si>
  <si>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</si>
  <si>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</si>
  <si>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</si>
  <si>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</si>
  <si>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</si>
  <si>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</si>
  <si>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</si>
  <si>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</si>
  <si>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</si>
  <si>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</si>
  <si>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</si>
  <si>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</si>
  <si>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</si>
  <si>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</si>
  <si>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</si>
  <si>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</si>
  <si>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</si>
  <si>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</si>
  <si>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</si>
  <si>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</si>
  <si>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</si>
  <si>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</si>
  <si>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</si>
  <si>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</si>
  <si>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</si>
  <si>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</si>
  <si>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</si>
  <si>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</si>
  <si>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</si>
  <si>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</si>
  <si>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</si>
  <si>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</si>
  <si>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</si>
  <si>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</si>
  <si>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</si>
  <si>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</si>
  <si>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</si>
  <si>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</si>
  <si>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</si>
  <si>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</si>
  <si>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</si>
  <si>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</si>
  <si>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</si>
  <si>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</si>
  <si>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</si>
  <si>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</si>
  <si>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</si>
  <si>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</si>
  <si>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</si>
  <si>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</si>
  <si>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</si>
  <si>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</si>
  <si>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</si>
  <si>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</si>
  <si>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</si>
  <si>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</si>
  <si>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</si>
  <si>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</si>
  <si>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</si>
  <si>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</si>
  <si>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</si>
  <si>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</si>
  <si>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</si>
  <si>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</si>
  <si>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</si>
  <si>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</si>
  <si>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</si>
  <si>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</si>
  <si>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</si>
  <si>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</si>
  <si>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</si>
  <si>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</si>
  <si>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</si>
  <si>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</si>
  <si>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</si>
  <si>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</si>
  <si>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</si>
  <si>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</si>
  <si>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</si>
  <si>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</si>
  <si>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</si>
  <si>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</si>
  <si>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</si>
  <si>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</si>
  <si>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</si>
  <si>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</si>
  <si>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</si>
  <si>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</si>
  <si>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</si>
  <si>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</si>
  <si>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</si>
  <si>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</si>
  <si>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</si>
  <si>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</si>
  <si>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</si>
  <si>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</si>
  <si>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</si>
  <si>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</si>
  <si>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</si>
  <si>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</si>
  <si>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</si>
  <si>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</si>
  <si>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</si>
  <si>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</si>
  <si>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</si>
  <si>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</si>
  <si>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</si>
  <si>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</si>
  <si>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</si>
  <si>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</si>
  <si>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</si>
  <si>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</si>
  <si>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</si>
  <si>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</si>
  <si>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</si>
  <si>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</si>
  <si>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</si>
  <si>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</si>
  <si>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</si>
  <si>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</si>
  <si>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</si>
  <si>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</si>
  <si>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</si>
  <si>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</si>
  <si>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</si>
  <si>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</si>
  <si>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</si>
  <si>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</si>
  <si>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</si>
  <si>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</si>
  <si>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</si>
  <si>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</si>
  <si>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</si>
  <si>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</si>
  <si>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</si>
  <si>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</si>
  <si>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</si>
  <si>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</si>
  <si>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</si>
  <si>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</si>
  <si>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</si>
  <si>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</si>
  <si>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</si>
  <si>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</si>
  <si>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</si>
  <si>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</si>
  <si>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</si>
  <si>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</si>
  <si>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</si>
  <si>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</si>
  <si>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</si>
  <si>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</si>
  <si>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</si>
  <si>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</si>
  <si>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</si>
  <si>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</si>
  <si>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</si>
  <si>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</si>
  <si>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</si>
  <si>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</si>
  <si>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</si>
  <si>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</si>
  <si>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</si>
  <si>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</si>
  <si>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</si>
  <si>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</si>
  <si>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</si>
  <si>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</si>
  <si>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</si>
  <si>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</si>
  <si>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</si>
  <si>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</si>
  <si>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</si>
  <si>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</si>
  <si>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</si>
  <si>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</si>
  <si>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</si>
  <si>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</si>
  <si>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</si>
  <si>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</si>
  <si>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</si>
  <si>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</si>
  <si>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</si>
  <si>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</si>
  <si>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</si>
  <si>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</si>
  <si>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</si>
  <si>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</si>
  <si>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</si>
  <si>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</si>
  <si>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</si>
  <si>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</si>
  <si>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</si>
  <si>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</si>
  <si>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</si>
  <si>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</si>
  <si>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</si>
  <si>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</si>
  <si>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</si>
  <si>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</si>
  <si>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</si>
  <si>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</si>
  <si>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</si>
  <si>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</si>
  <si>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</si>
  <si>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</si>
  <si>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</si>
  <si>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</si>
  <si>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</si>
  <si>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</si>
  <si>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</si>
  <si>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</si>
  <si>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</si>
  <si>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</si>
  <si>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</si>
  <si>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</si>
  <si>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</si>
  <si>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</si>
  <si>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</si>
  <si>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</si>
  <si>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</si>
  <si>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</si>
  <si>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</si>
  <si>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</si>
  <si>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</si>
  <si>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</si>
  <si>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</si>
  <si>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</si>
  <si>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</si>
  <si>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</si>
  <si>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</si>
  <si>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</si>
  <si>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</si>
  <si>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</si>
  <si>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</si>
  <si>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</si>
  <si>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</si>
  <si>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</si>
  <si>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</si>
  <si>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</si>
  <si>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</si>
  <si>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</si>
  <si>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</si>
  <si>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</si>
  <si>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</si>
  <si>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</si>
  <si>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</si>
  <si>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</si>
  <si>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</si>
  <si>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</si>
  <si>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</si>
  <si>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</si>
  <si>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</si>
  <si>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</si>
  <si>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</si>
  <si>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</si>
  <si>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</si>
  <si>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</si>
  <si>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</si>
  <si>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</si>
  <si>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</si>
  <si>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</si>
  <si>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</si>
  <si>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</si>
  <si>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</si>
  <si>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</si>
  <si>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</si>
  <si>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</si>
  <si>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</si>
  <si>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</si>
  <si>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</si>
  <si>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</si>
  <si>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</si>
  <si>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</si>
  <si>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</si>
  <si>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</si>
  <si>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</si>
  <si>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</si>
  <si>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</si>
  <si>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</si>
  <si>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</si>
  <si>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</si>
  <si>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</si>
  <si>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</si>
  <si>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</si>
  <si>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</si>
  <si>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</si>
  <si>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</si>
  <si>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</si>
  <si>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</si>
  <si>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</si>
  <si>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</si>
  <si>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</si>
  <si>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</si>
  <si>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</si>
  <si>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</si>
  <si>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</si>
  <si>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</si>
  <si>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</si>
  <si>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</si>
  <si>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</si>
  <si>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</si>
  <si>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</si>
  <si>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</si>
  <si>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</si>
  <si>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</si>
  <si>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</si>
  <si>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</si>
  <si>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</si>
  <si>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</si>
  <si>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</si>
  <si>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</si>
  <si>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</si>
  <si>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</si>
  <si>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</si>
  <si>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</si>
  <si>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</si>
  <si>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</si>
  <si>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</si>
  <si>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</si>
  <si>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</si>
  <si>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</si>
  <si>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</si>
  <si>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</si>
  <si>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</si>
  <si>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</si>
  <si>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</si>
  <si>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</si>
  <si>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</si>
  <si>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</si>
  <si>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</si>
  <si>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</si>
  <si>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</si>
  <si>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</si>
  <si>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</si>
  <si>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</si>
  <si>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</si>
  <si>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</si>
  <si>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</si>
  <si>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</si>
  <si>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</si>
  <si>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</si>
  <si>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</si>
  <si>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</si>
  <si>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</si>
  <si>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</si>
  <si>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</si>
  <si>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</si>
  <si>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</si>
  <si>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</si>
  <si>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</si>
  <si>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</si>
  <si>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</si>
  <si>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</si>
  <si>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</si>
  <si>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</si>
  <si>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</si>
  <si>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</si>
  <si>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</si>
  <si>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</si>
  <si>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</si>
  <si>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</si>
  <si>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</si>
  <si>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</si>
  <si>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</si>
  <si>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</si>
  <si>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</si>
  <si>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</si>
  <si>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</si>
  <si>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</si>
  <si>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</si>
  <si>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</si>
  <si>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</si>
  <si>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</si>
  <si>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</si>
  <si>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</si>
  <si>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</si>
  <si>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</si>
  <si>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</si>
  <si>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</si>
  <si>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</si>
  <si>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</si>
  <si>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</si>
  <si>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</si>
  <si>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</si>
  <si>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</si>
  <si>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</si>
  <si>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</si>
  <si>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</si>
  <si>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</si>
  <si>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</si>
  <si>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</si>
  <si>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</si>
  <si>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</si>
  <si>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</si>
  <si>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</si>
  <si>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</si>
  <si>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</si>
  <si>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</si>
  <si>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</si>
  <si>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</si>
  <si>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</si>
  <si>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</si>
  <si>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</si>
  <si>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</si>
  <si>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</si>
  <si>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</si>
  <si>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</si>
  <si>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</si>
  <si>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</si>
  <si>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</si>
  <si>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</si>
  <si>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</si>
  <si>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</si>
  <si>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</si>
  <si>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</si>
  <si>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</si>
  <si>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</si>
  <si>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</si>
  <si>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</si>
  <si>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</si>
  <si>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</si>
  <si>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</si>
  <si>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</si>
  <si>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</si>
  <si>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</si>
  <si>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</si>
  <si>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</si>
  <si>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</si>
  <si>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</si>
  <si>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</si>
  <si>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</si>
  <si>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</si>
  <si>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</si>
  <si>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</si>
  <si>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</si>
  <si>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</si>
  <si>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</si>
  <si>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</si>
  <si>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</si>
  <si>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</si>
  <si>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</si>
  <si>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</si>
  <si>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</si>
  <si>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</si>
  <si>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</si>
  <si>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</si>
  <si>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</si>
  <si>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</si>
  <si>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</si>
  <si>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</si>
  <si>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</si>
  <si>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</si>
  <si>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</si>
  <si>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</si>
  <si>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</si>
  <si>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</si>
  <si>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</si>
  <si>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</si>
  <si>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</si>
  <si>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</si>
  <si>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</si>
  <si>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</si>
  <si>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</si>
  <si>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</si>
  <si>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</si>
  <si>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</si>
  <si>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</si>
  <si>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</si>
  <si>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</si>
  <si>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</si>
  <si>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</si>
  <si>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</si>
  <si>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</si>
  <si>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</si>
  <si>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</si>
  <si>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</si>
  <si>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</si>
  <si>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</si>
  <si>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</si>
  <si>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</si>
  <si>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</si>
  <si>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</si>
  <si>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</si>
  <si>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</si>
  <si>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</si>
  <si>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</si>
  <si>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</si>
  <si>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</si>
  <si>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</si>
  <si>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</si>
  <si>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</si>
  <si>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</si>
  <si>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</si>
  <si>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</si>
  <si>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</si>
  <si>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</si>
  <si>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</si>
  <si>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</si>
  <si>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</si>
  <si>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</si>
  <si>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</si>
  <si>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</si>
  <si>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</si>
  <si>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</si>
  <si>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</si>
  <si>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</si>
  <si>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</si>
  <si>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</si>
  <si>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</si>
  <si>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</si>
  <si>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</si>
  <si>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</si>
  <si>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</si>
  <si>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</si>
  <si>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</si>
  <si>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</si>
  <si>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</si>
  <si>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</si>
  <si>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</si>
  <si>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</si>
  <si>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</si>
  <si>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</si>
  <si>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</si>
  <si>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</si>
  <si>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</si>
  <si>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</si>
  <si>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</si>
  <si>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</si>
  <si>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</si>
  <si>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</si>
  <si>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</si>
  <si>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</si>
  <si>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</si>
  <si>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</si>
  <si>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</si>
  <si>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</si>
  <si>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</si>
  <si>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</si>
  <si>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</si>
  <si>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</si>
  <si>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</si>
  <si>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</si>
  <si>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</si>
  <si>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</si>
  <si>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</si>
  <si>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</si>
  <si>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</si>
  <si>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</si>
  <si>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</si>
  <si>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</si>
  <si>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</si>
  <si>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</si>
  <si>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</si>
  <si>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</si>
  <si>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</si>
  <si>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</si>
  <si>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</si>
  <si>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</si>
  <si>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</si>
  <si>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</si>
  <si>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</si>
  <si>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</si>
  <si>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</si>
  <si>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</si>
  <si>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</si>
  <si>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</si>
  <si>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</si>
  <si>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</si>
  <si>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</si>
  <si>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</si>
  <si>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</si>
  <si>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</si>
  <si>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</si>
  <si>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</si>
  <si>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</si>
  <si>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</si>
  <si>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</si>
  <si>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</si>
  <si>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</si>
  <si>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</si>
  <si>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</si>
  <si>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</si>
  <si>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</si>
  <si>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</si>
  <si>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</si>
  <si>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</si>
  <si>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</si>
  <si>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</si>
  <si>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</si>
  <si>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</si>
  <si>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</si>
  <si>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</si>
  <si>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</si>
  <si>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</si>
  <si>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</si>
  <si>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</si>
  <si>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</si>
  <si>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</si>
  <si>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</si>
  <si>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</si>
  <si>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</si>
  <si>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</si>
  <si>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</si>
  <si>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</si>
  <si>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</si>
  <si>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</si>
  <si>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</si>
  <si>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</si>
  <si>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</si>
  <si>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</si>
  <si>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</si>
  <si>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</si>
  <si>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</si>
  <si>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</si>
  <si>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</si>
  <si>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</si>
  <si>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</si>
  <si>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</si>
  <si>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</si>
  <si>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</si>
  <si>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</si>
  <si>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</si>
  <si>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</si>
  <si>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</si>
  <si>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</si>
  <si>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</si>
  <si>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</si>
  <si>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</si>
  <si>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</si>
  <si>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</si>
  <si>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</si>
  <si>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</si>
  <si>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</si>
  <si>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</si>
  <si>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</si>
  <si>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</si>
  <si>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</si>
  <si>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</si>
  <si>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</si>
  <si>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</si>
  <si>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</si>
  <si>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</si>
  <si>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</si>
  <si>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</si>
  <si>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</si>
  <si>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</si>
  <si>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</si>
  <si>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</si>
  <si>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</si>
  <si>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</si>
  <si>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</si>
  <si>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</si>
  <si>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</si>
  <si>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</si>
  <si>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</si>
  <si>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</si>
  <si>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</si>
  <si>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</si>
  <si>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</si>
  <si>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</si>
  <si>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</si>
  <si>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</si>
  <si>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</si>
  <si>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</si>
  <si>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</si>
  <si>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</si>
  <si>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</si>
  <si>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</si>
  <si>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</si>
  <si>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</si>
  <si>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</si>
  <si>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</si>
  <si>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</si>
  <si>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</si>
  <si>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</si>
  <si>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</si>
  <si>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</si>
  <si>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</si>
  <si>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</si>
  <si>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</si>
  <si>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</si>
  <si>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</si>
  <si>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</si>
  <si>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</si>
  <si>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</si>
  <si>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</si>
  <si>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</si>
  <si>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</si>
  <si>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</si>
  <si>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</si>
  <si>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</si>
  <si>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</si>
  <si>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</si>
  <si>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</si>
  <si>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</si>
  <si>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</si>
  <si>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</si>
  <si>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</si>
  <si>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</si>
  <si>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</si>
  <si>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</si>
  <si>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</si>
  <si>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</si>
  <si>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</si>
  <si>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</si>
  <si>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</si>
  <si>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</si>
  <si>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</si>
  <si>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</si>
  <si>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</si>
  <si>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</si>
  <si>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</si>
  <si>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</si>
  <si>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</si>
  <si>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</si>
  <si>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</si>
  <si>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</si>
  <si>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</si>
  <si>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</si>
  <si>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</si>
  <si>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</si>
  <si>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</si>
  <si>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</si>
  <si>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</si>
  <si>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</si>
  <si>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</si>
  <si>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</si>
  <si>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</si>
  <si>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</si>
  <si>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</si>
  <si>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</si>
  <si>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</si>
  <si>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</si>
  <si>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</si>
  <si>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</si>
  <si>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</si>
  <si>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</si>
  <si>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</si>
  <si>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</si>
  <si>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</si>
  <si>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</si>
  <si>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</si>
  <si>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</si>
  <si>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</si>
  <si>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</si>
  <si>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</si>
  <si>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</si>
  <si>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</si>
  <si>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</si>
  <si>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</si>
  <si>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</si>
  <si>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</si>
  <si>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</si>
  <si>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</si>
  <si>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</si>
  <si>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</si>
  <si>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</si>
  <si>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</si>
  <si>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</si>
  <si>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</si>
  <si>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</si>
  <si>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</si>
  <si>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</si>
  <si>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</si>
  <si>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</si>
  <si>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</si>
  <si>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</si>
  <si>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</si>
  <si>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</si>
  <si>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</si>
  <si>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</si>
  <si>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</si>
  <si>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</si>
  <si>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</si>
  <si>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</si>
  <si>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</si>
  <si>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</si>
  <si>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</si>
  <si>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</si>
  <si>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</si>
  <si>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</si>
  <si>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</si>
  <si>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</si>
  <si>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</si>
  <si>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</si>
  <si>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</si>
  <si>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</si>
  <si>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</si>
  <si>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</si>
  <si>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</si>
  <si>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</si>
  <si>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</si>
  <si>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</si>
  <si>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</si>
  <si>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</si>
  <si>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</si>
  <si>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</si>
  <si>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</si>
  <si>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</si>
  <si>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</si>
  <si>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</si>
  <si>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</si>
  <si>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</si>
  <si>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</si>
  <si>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</si>
  <si>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</si>
  <si>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</si>
  <si>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</si>
  <si>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</si>
  <si>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</si>
  <si>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</si>
  <si>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</si>
  <si>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</si>
  <si>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</si>
  <si>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</si>
  <si>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</si>
  <si>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</si>
  <si>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</si>
  <si>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</si>
  <si>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</si>
  <si>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</si>
  <si>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</si>
  <si>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</si>
  <si>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</si>
  <si>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</si>
  <si>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</si>
  <si>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</si>
  <si>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</si>
  <si>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</si>
  <si>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</si>
  <si>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</si>
  <si>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</si>
  <si>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</si>
  <si>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</si>
  <si>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</si>
  <si>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</si>
  <si>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</si>
  <si>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</si>
  <si>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</si>
  <si>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</si>
  <si>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</si>
  <si>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</si>
  <si>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</si>
  <si>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</si>
  <si>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</si>
  <si>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</si>
  <si>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</si>
  <si>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</si>
  <si>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</si>
  <si>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</si>
  <si>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</si>
  <si>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</si>
  <si>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</si>
  <si>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</si>
  <si>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</si>
  <si>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</si>
  <si>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</si>
  <si>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</si>
  <si>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</si>
  <si>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</si>
  <si>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</si>
  <si>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</si>
  <si>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</si>
  <si>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</si>
  <si>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</si>
  <si>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</si>
  <si>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</si>
  <si>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</si>
  <si>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</si>
  <si>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</si>
  <si>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</si>
  <si>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</si>
  <si>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</si>
  <si>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</si>
  <si>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</si>
  <si>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</si>
  <si>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</si>
  <si>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</si>
  <si>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</si>
  <si>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</si>
  <si>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</si>
  <si>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</si>
  <si>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</si>
  <si>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</si>
  <si>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</si>
  <si>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</si>
  <si>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</si>
  <si>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</si>
  <si>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</si>
  <si>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</si>
  <si>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</si>
  <si>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</si>
  <si>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</si>
  <si>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</si>
  <si>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</si>
  <si>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</si>
  <si>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</si>
  <si>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</si>
  <si>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</si>
  <si>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</si>
  <si>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</si>
  <si>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</si>
  <si>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</si>
  <si>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</si>
  <si>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</si>
  <si>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</si>
  <si>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</si>
  <si>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</si>
  <si>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</si>
  <si>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</si>
  <si>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</si>
  <si>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</si>
  <si>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</si>
  <si>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</si>
  <si>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</si>
  <si>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</si>
  <si>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</si>
  <si>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</si>
  <si>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</si>
  <si>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</si>
  <si>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</si>
  <si>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</si>
  <si>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</si>
  <si>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</si>
  <si>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</si>
  <si>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</si>
  <si>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</si>
  <si>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</si>
  <si>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</si>
  <si>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</si>
  <si>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</si>
  <si>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</si>
  <si>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</si>
  <si>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</si>
  <si>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</si>
  <si>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</si>
  <si>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</si>
  <si>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</si>
  <si>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</si>
  <si>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</si>
  <si>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</si>
  <si>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</si>
  <si>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</si>
  <si>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</si>
  <si>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</si>
  <si>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</si>
  <si>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</si>
  <si>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</si>
  <si>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</si>
  <si>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</si>
  <si>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</si>
  <si>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</si>
  <si>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</si>
  <si>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</si>
  <si>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</si>
  <si>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</si>
  <si>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</si>
  <si>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</si>
  <si>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</si>
  <si>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</si>
  <si>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</si>
  <si>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</si>
  <si>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</si>
  <si>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</si>
  <si>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</si>
  <si>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</si>
  <si>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</si>
  <si>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</si>
  <si>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</si>
  <si>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</si>
  <si>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</si>
  <si>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</si>
  <si>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</si>
  <si>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</si>
  <si>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</si>
  <si>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</si>
  <si>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</si>
  <si>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</si>
  <si>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</si>
  <si>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</si>
  <si>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</si>
  <si>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</si>
  <si>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</si>
  <si>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</si>
  <si>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</si>
  <si>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</si>
  <si>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</si>
  <si>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</si>
  <si>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</si>
  <si>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</si>
  <si>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</si>
  <si>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</si>
  <si>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</si>
  <si>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</si>
  <si>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</si>
  <si>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</si>
  <si>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</si>
  <si>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</si>
  <si>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</si>
  <si>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</si>
  <si>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</si>
  <si>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</si>
  <si>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</si>
  <si>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</si>
  <si>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</si>
  <si>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</si>
  <si>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</si>
  <si>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</si>
  <si>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</si>
  <si>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</si>
  <si>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</si>
  <si>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</si>
  <si>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</si>
  <si>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</si>
  <si>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</si>
  <si>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</si>
  <si>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</si>
  <si>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</si>
  <si>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</si>
  <si>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</si>
  <si>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</si>
  <si>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</si>
  <si>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</si>
  <si>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</si>
  <si>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</si>
  <si>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</si>
  <si>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</si>
  <si>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</si>
  <si>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</si>
  <si>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</si>
  <si>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</si>
  <si>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</si>
  <si>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</si>
  <si>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</si>
  <si>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</si>
  <si>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</si>
  <si>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</si>
  <si>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</si>
  <si>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</si>
  <si>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</si>
  <si>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</si>
  <si>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</si>
  <si>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</si>
  <si>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</si>
  <si>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</si>
  <si>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</si>
  <si>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</si>
  <si>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</si>
  <si>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</si>
  <si>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</si>
  <si>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</si>
  <si>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</si>
  <si>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</si>
  <si>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</si>
  <si>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</si>
  <si>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</si>
  <si>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</si>
  <si>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</si>
  <si>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</si>
  <si>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</si>
  <si>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</si>
  <si>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</si>
  <si>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</si>
  <si>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</si>
  <si>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</si>
  <si>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</si>
  <si>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</si>
  <si>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</si>
  <si>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</si>
  <si>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</si>
  <si>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</si>
  <si>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</si>
  <si>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</si>
  <si>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</si>
  <si>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</si>
  <si>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</si>
  <si>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</si>
  <si>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</si>
  <si>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</si>
  <si>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</si>
  <si>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</si>
  <si>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</si>
  <si>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</si>
  <si>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</si>
  <si>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</si>
  <si>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</si>
  <si>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</si>
  <si>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</si>
  <si>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</si>
  <si>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</si>
  <si>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</si>
  <si>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</si>
  <si>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</si>
  <si>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</si>
  <si>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</si>
  <si>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</si>
  <si>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</si>
  <si>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</si>
  <si>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</si>
  <si>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</si>
  <si>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</si>
  <si>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</si>
  <si>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</si>
  <si>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</si>
  <si>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</si>
  <si>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</si>
  <si>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</si>
  <si>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</si>
  <si>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</si>
  <si>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</si>
  <si>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</si>
  <si>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</si>
  <si>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</si>
  <si>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</si>
  <si>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</si>
  <si>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</si>
  <si>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</si>
  <si>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</si>
  <si>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</si>
  <si>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</si>
  <si>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</si>
  <si>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</si>
  <si>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</si>
  <si>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</si>
  <si>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</si>
  <si>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</si>
  <si>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</si>
  <si>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</si>
  <si>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</si>
  <si>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</si>
  <si>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</si>
  <si>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</si>
  <si>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</si>
  <si>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</si>
  <si>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</si>
  <si>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</si>
  <si>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</si>
  <si>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</si>
  <si>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</si>
  <si>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</si>
  <si>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</si>
  <si>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</si>
  <si>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</si>
  <si>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</si>
  <si>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</si>
  <si>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</si>
  <si>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</si>
  <si>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</si>
  <si>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</si>
  <si>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</si>
  <si>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</si>
  <si>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</si>
  <si>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</si>
  <si>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</si>
  <si>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</si>
  <si>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</si>
  <si>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</si>
  <si>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</si>
  <si>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</si>
  <si>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</si>
  <si>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</si>
  <si>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</si>
  <si>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</si>
  <si>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</si>
  <si>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</si>
  <si>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</si>
  <si>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</si>
  <si>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</si>
  <si>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</si>
  <si>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</si>
  <si>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</si>
  <si>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</si>
  <si>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</si>
  <si>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</si>
  <si>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</si>
  <si>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</si>
  <si>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</si>
  <si>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</si>
  <si>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</si>
  <si>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</si>
  <si>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</si>
  <si>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</si>
  <si>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</si>
  <si>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</si>
  <si>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</si>
  <si>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</si>
  <si>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</si>
  <si>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</si>
  <si>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</si>
  <si>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</si>
  <si>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</si>
  <si>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</si>
  <si>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</si>
  <si>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</si>
  <si>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</si>
  <si>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</si>
  <si>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</si>
  <si>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</si>
  <si>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</si>
  <si>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</si>
  <si>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</si>
  <si>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</si>
  <si>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</si>
  <si>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</si>
  <si>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</si>
  <si>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</si>
  <si>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</si>
  <si>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</si>
  <si>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</si>
  <si>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</si>
  <si>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</si>
  <si>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</si>
  <si>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</si>
  <si>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</si>
  <si>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</si>
  <si>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</si>
  <si>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</si>
  <si>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</si>
  <si>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</si>
  <si>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</si>
  <si>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</si>
  <si>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</si>
  <si>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</si>
  <si>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</si>
  <si>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</si>
  <si>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</si>
  <si>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</si>
  <si>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</si>
  <si>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</si>
  <si>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</si>
  <si>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</si>
  <si>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</si>
  <si>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</si>
  <si>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</si>
  <si>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</si>
  <si>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</si>
  <si>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</si>
  <si>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</si>
  <si>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</si>
  <si>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</si>
  <si>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</si>
  <si>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</si>
  <si>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</si>
  <si>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</si>
  <si>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</si>
  <si>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</si>
  <si>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</si>
  <si>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</si>
  <si>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</si>
  <si>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</si>
  <si>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</si>
  <si>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</si>
  <si>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</si>
  <si>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</si>
  <si>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</si>
  <si>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</si>
  <si>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</si>
  <si>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</si>
  <si>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</si>
  <si>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</si>
  <si>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</si>
  <si>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</si>
  <si>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</si>
  <si>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</si>
  <si>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</si>
  <si>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</si>
  <si>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</si>
  <si>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</si>
  <si>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</si>
  <si>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</si>
  <si>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</si>
  <si>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</si>
  <si>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</si>
  <si>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</si>
  <si>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</si>
  <si>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</si>
  <si>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</si>
  <si>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</si>
  <si>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</si>
  <si>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</si>
  <si>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</si>
  <si>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</si>
  <si>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</si>
  <si>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</si>
  <si>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</si>
  <si>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</si>
  <si>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</si>
  <si>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</si>
  <si>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</si>
  <si>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</si>
  <si>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</si>
  <si>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</si>
  <si>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</si>
  <si>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</si>
  <si>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</si>
  <si>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</si>
  <si>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</si>
  <si>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</si>
  <si>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</si>
  <si>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</si>
  <si>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</si>
  <si>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</si>
  <si>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</si>
  <si>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</si>
  <si>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</si>
  <si>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</si>
  <si>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</si>
  <si>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</si>
  <si>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</si>
  <si>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</si>
  <si>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</si>
  <si>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</si>
  <si>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</si>
  <si>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</si>
  <si>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</si>
  <si>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</si>
  <si>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</si>
  <si>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</si>
  <si>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</si>
  <si>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</si>
  <si>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</si>
  <si>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</si>
  <si>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</si>
  <si>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</si>
  <si>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</si>
  <si>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</si>
  <si>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</si>
  <si>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</si>
  <si>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</si>
  <si>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</si>
  <si>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</si>
  <si>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</si>
  <si>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</si>
  <si>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</si>
  <si>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</si>
  <si>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</si>
  <si>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</si>
  <si>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</si>
  <si>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</si>
  <si>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</si>
  <si>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</si>
  <si>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</si>
  <si>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</si>
  <si>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</si>
  <si>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</si>
  <si>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</si>
  <si>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</si>
  <si>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</si>
  <si>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</si>
  <si>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</si>
  <si>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</si>
  <si>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</si>
  <si>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</si>
  <si>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</si>
  <si>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</si>
  <si>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</si>
  <si>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</si>
  <si>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</si>
  <si>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</si>
  <si>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</si>
  <si>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</si>
  <si>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</si>
  <si>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</si>
  <si>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</si>
  <si>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</si>
  <si>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</si>
  <si>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</si>
  <si>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</si>
  <si>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</si>
  <si>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</si>
  <si>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</si>
  <si>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</si>
  <si>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</si>
  <si>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</si>
  <si>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</si>
  <si>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</si>
  <si>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</si>
  <si>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</si>
  <si>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</si>
  <si>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</si>
  <si>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</si>
  <si>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</si>
  <si>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</si>
  <si>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</si>
  <si>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</si>
  <si>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</si>
  <si>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</si>
  <si>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</si>
  <si>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</si>
  <si>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</si>
  <si>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</si>
  <si>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</si>
  <si>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</si>
  <si>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</si>
  <si>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</si>
  <si>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</si>
  <si>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</si>
  <si>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</si>
  <si>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</si>
  <si>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</si>
  <si>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</si>
  <si>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</si>
  <si>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</si>
  <si>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</si>
  <si>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</si>
  <si>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</si>
  <si>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</si>
  <si>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</si>
  <si>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</si>
  <si>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</si>
  <si>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</si>
  <si>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</si>
  <si>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</si>
  <si>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</si>
  <si>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</si>
  <si>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</si>
  <si>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</si>
  <si>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</si>
  <si>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</si>
  <si>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</si>
  <si>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</si>
  <si>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</si>
  <si>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</si>
  <si>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</si>
  <si>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</si>
  <si>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</si>
  <si>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</si>
  <si>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</si>
  <si>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</si>
  <si>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</si>
  <si>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</si>
  <si>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</si>
  <si>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</si>
  <si>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</si>
  <si>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</si>
  <si>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</si>
  <si>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</si>
  <si>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</si>
  <si>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</si>
  <si>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</si>
  <si>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</si>
  <si>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</si>
  <si>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</si>
  <si>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</si>
  <si>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</si>
  <si>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</si>
  <si>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</si>
  <si>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</si>
  <si>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</si>
  <si>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</si>
  <si>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</si>
  <si>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</si>
  <si>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</si>
  <si>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</si>
  <si>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</si>
  <si>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</si>
  <si>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</si>
  <si>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</si>
  <si>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</si>
  <si>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</si>
  <si>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</si>
  <si>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</si>
  <si>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</si>
  <si>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</si>
  <si>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</si>
  <si>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</si>
  <si>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</si>
  <si>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</si>
  <si>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</si>
  <si>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</si>
  <si>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</si>
  <si>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</si>
  <si>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</si>
  <si>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</si>
  <si>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</si>
  <si>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</si>
  <si>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</si>
  <si>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</si>
  <si>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</si>
  <si>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</si>
  <si>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</si>
  <si>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</si>
  <si>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</si>
  <si>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</si>
  <si>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</si>
  <si>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</si>
  <si>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</si>
  <si>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</si>
  <si>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</si>
  <si>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</si>
  <si>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</si>
  <si>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</si>
  <si>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</si>
  <si>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</si>
  <si>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</si>
  <si>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</si>
  <si>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</si>
  <si>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</si>
  <si>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</si>
  <si>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</si>
  <si>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</si>
  <si>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</si>
  <si>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</si>
  <si>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</si>
  <si>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</si>
  <si>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</si>
  <si>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</si>
  <si>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</si>
  <si>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</si>
  <si>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</si>
  <si>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</si>
  <si>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</si>
  <si>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</si>
  <si>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</si>
  <si>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</si>
  <si>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</si>
  <si>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</si>
  <si>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</si>
  <si>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</si>
  <si>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</si>
  <si>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</si>
  <si>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</si>
  <si>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</si>
  <si>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</si>
  <si>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</si>
  <si>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</si>
  <si>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</si>
  <si>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</si>
  <si>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</si>
  <si>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</si>
  <si>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</si>
  <si>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</si>
  <si>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</si>
  <si>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</si>
  <si>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</si>
  <si>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</si>
  <si>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</si>
  <si>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</si>
  <si>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</si>
  <si>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</si>
  <si>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</si>
  <si>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</si>
  <si>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</si>
  <si>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</si>
  <si>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</si>
  <si>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</si>
  <si>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</si>
  <si>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</si>
  <si>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</si>
  <si>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</si>
  <si>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</si>
  <si>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</si>
  <si>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</si>
  <si>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</si>
  <si>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</si>
  <si>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</si>
  <si>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</si>
  <si>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</si>
  <si>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</si>
  <si>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</si>
  <si>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</si>
  <si>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</si>
  <si>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</si>
  <si>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</si>
  <si>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</si>
  <si>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</si>
  <si>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</si>
  <si>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</si>
  <si>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</si>
  <si>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</si>
  <si>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</si>
  <si>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</si>
  <si>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</si>
  <si>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</si>
  <si>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</si>
  <si>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</si>
  <si>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</si>
  <si>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</si>
  <si>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</si>
  <si>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</si>
  <si>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</si>
  <si>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</si>
  <si>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</si>
  <si>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</si>
  <si>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</si>
  <si>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</si>
  <si>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</si>
  <si>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</si>
  <si>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</si>
  <si>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</si>
  <si>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</si>
  <si>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</si>
  <si>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</si>
  <si>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</si>
  <si>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</si>
  <si>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</si>
  <si>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</si>
  <si>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</si>
  <si>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</si>
  <si>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</si>
  <si>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</si>
  <si>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</si>
  <si>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</si>
  <si>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</si>
  <si>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</si>
  <si>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</si>
  <si>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</si>
  <si>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</si>
  <si>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</si>
  <si>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</si>
  <si>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</si>
  <si>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</si>
  <si>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</si>
  <si>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</si>
  <si>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</si>
  <si>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</si>
  <si>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</si>
  <si>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</si>
  <si>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</si>
  <si>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</si>
  <si>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</si>
  <si>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</si>
  <si>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</si>
  <si>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</si>
  <si>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</si>
  <si>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</si>
  <si>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</si>
  <si>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</si>
  <si>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</si>
  <si>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</si>
  <si>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</si>
  <si>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</si>
  <si>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</si>
  <si>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</si>
  <si>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</si>
  <si>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</si>
  <si>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</si>
  <si>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</si>
  <si>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</si>
  <si>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</si>
  <si>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</si>
  <si>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</si>
  <si>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</si>
  <si>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</si>
  <si>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</si>
  <si>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</si>
  <si>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</si>
  <si>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</si>
  <si>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</si>
  <si>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</si>
  <si>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</si>
  <si>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</si>
  <si>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</si>
  <si>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</si>
  <si>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</si>
  <si>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</si>
  <si>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</si>
  <si>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</si>
  <si>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</si>
  <si>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</si>
  <si>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</si>
  <si>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</si>
  <si>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</si>
  <si>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</si>
  <si>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</si>
  <si>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</si>
  <si>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</si>
  <si>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</si>
  <si>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</si>
  <si>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</si>
  <si>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</si>
  <si>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</si>
  <si>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</si>
  <si>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</si>
  <si>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</si>
  <si>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</si>
  <si>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</si>
  <si>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</si>
  <si>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</si>
  <si>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</si>
  <si>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</si>
  <si>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</si>
  <si>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</si>
  <si>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</si>
  <si>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</si>
  <si>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</si>
  <si>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</si>
  <si>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</si>
  <si>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</si>
  <si>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</si>
  <si>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</si>
  <si>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</si>
  <si>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</si>
  <si>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</si>
  <si>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</si>
  <si>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</si>
  <si>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</si>
  <si>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</si>
  <si>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</si>
  <si>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</si>
  <si>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</si>
  <si>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</si>
  <si>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</si>
  <si>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</si>
  <si>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</si>
  <si>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</si>
  <si>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</si>
  <si>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</si>
  <si>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</si>
  <si>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</si>
  <si>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</si>
  <si>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</si>
  <si>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</si>
  <si>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</si>
  <si>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</si>
  <si>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</si>
  <si>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</si>
  <si>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</si>
  <si>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</si>
  <si>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</si>
  <si>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</si>
  <si>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</si>
  <si>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</si>
  <si>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</si>
  <si>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</si>
  <si>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</si>
  <si>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</si>
  <si>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</si>
  <si>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</si>
  <si>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</si>
  <si>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</si>
  <si>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</si>
  <si>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</si>
  <si>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</si>
  <si>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</si>
  <si>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</si>
  <si>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</si>
  <si>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</si>
  <si>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</si>
  <si>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</si>
  <si>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</si>
  <si>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</si>
  <si>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</si>
  <si>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</si>
  <si>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</si>
  <si>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</si>
  <si>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</si>
  <si>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</si>
  <si>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</si>
  <si>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</si>
  <si>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</si>
  <si>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</si>
  <si>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</si>
  <si>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</si>
  <si>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</si>
  <si>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</si>
  <si>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</si>
  <si>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</si>
  <si>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</si>
  <si>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</si>
  <si>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</si>
  <si>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</si>
  <si>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</si>
  <si>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</si>
  <si>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</si>
  <si>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</si>
  <si>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</si>
  <si>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</si>
  <si>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</si>
  <si>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</si>
  <si>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</si>
  <si>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</si>
  <si>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</si>
  <si>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</si>
  <si>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</si>
  <si>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</si>
  <si>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</si>
  <si>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</si>
  <si>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</si>
  <si>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</si>
  <si>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</si>
  <si>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</si>
  <si>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</si>
  <si>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</si>
  <si>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</si>
  <si>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</si>
  <si>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</si>
  <si>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</si>
  <si>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</si>
  <si>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</si>
  <si>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</si>
  <si>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</si>
  <si>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</si>
  <si>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</si>
  <si>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</si>
  <si>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</si>
  <si>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</si>
  <si>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</si>
  <si>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</si>
  <si>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</si>
  <si>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</si>
  <si>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</si>
  <si>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</si>
  <si>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</si>
  <si>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</si>
  <si>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</si>
  <si>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</si>
  <si>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</si>
  <si>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</si>
  <si>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</si>
  <si>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</si>
  <si>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</si>
  <si>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</si>
  <si>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</si>
  <si>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</si>
  <si>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</si>
  <si>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</si>
  <si>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</si>
  <si>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</si>
  <si>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</si>
  <si>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</si>
  <si>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</si>
  <si>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</si>
  <si>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</si>
  <si>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</si>
  <si>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</si>
  <si>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</si>
  <si>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</si>
  <si>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</si>
  <si>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</si>
  <si>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</si>
  <si>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</si>
  <si>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</si>
  <si>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</si>
  <si>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</si>
  <si>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</si>
  <si>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</si>
  <si>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</si>
  <si>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</si>
  <si>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</si>
  <si>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</si>
  <si>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</si>
  <si>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</si>
  <si>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</si>
  <si>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</si>
  <si>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</si>
  <si>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</si>
  <si>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</si>
  <si>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</si>
  <si>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</si>
  <si>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</si>
  <si>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</si>
  <si>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</si>
  <si>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</si>
  <si>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</si>
  <si>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</si>
  <si>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</si>
  <si>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</si>
  <si>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</si>
  <si>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</si>
  <si>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</si>
  <si>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</si>
  <si>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</si>
  <si>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</si>
  <si>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</si>
  <si>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</si>
  <si>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</si>
  <si>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</si>
  <si>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</si>
  <si>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</si>
  <si>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</si>
  <si>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</si>
  <si>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</si>
  <si>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</si>
  <si>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</si>
  <si>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</si>
  <si>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</si>
  <si>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</si>
  <si>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</si>
  <si>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</si>
  <si>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</si>
  <si>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</si>
  <si>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</si>
  <si>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</si>
  <si>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</si>
  <si>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</si>
  <si>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</si>
  <si>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</si>
  <si>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</si>
  <si>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</si>
  <si>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</si>
  <si>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</si>
  <si>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</si>
  <si>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</si>
  <si>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</si>
  <si>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</si>
  <si>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</si>
  <si>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</si>
  <si>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</si>
  <si>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</si>
  <si>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</si>
  <si>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</si>
  <si>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</si>
  <si>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</si>
  <si>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</si>
  <si>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</si>
  <si>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</si>
  <si>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</si>
  <si>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</si>
  <si>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</si>
  <si>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</si>
  <si>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</si>
  <si>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</si>
  <si>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</si>
  <si>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</si>
  <si>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</si>
  <si>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</si>
  <si>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</si>
  <si>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</si>
  <si>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</si>
  <si>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</si>
  <si>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</si>
  <si>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</si>
  <si>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</si>
  <si>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</si>
  <si>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</si>
  <si>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</si>
  <si>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</si>
  <si>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</si>
  <si>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</si>
  <si>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</si>
  <si>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</si>
  <si>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</si>
  <si>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</si>
  <si>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</si>
  <si>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</si>
  <si>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</si>
  <si>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</si>
  <si>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</si>
  <si>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</si>
  <si>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</si>
  <si>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</si>
  <si>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</si>
  <si>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</si>
  <si>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</si>
  <si>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</si>
  <si>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</si>
  <si>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</si>
  <si>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</si>
  <si>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</si>
  <si>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</si>
  <si>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</si>
  <si>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</si>
  <si>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</si>
  <si>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</si>
  <si>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</si>
  <si>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</si>
  <si>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</si>
  <si>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</si>
  <si>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</si>
  <si>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</si>
  <si>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</si>
  <si>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</si>
  <si>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</si>
  <si>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</si>
  <si>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</si>
  <si>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</si>
  <si>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</si>
  <si>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</si>
  <si>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</si>
  <si>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</si>
  <si>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</si>
  <si>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</si>
  <si>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</si>
  <si>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</si>
  <si>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</si>
  <si>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</si>
  <si>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</si>
  <si>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</si>
  <si>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</si>
  <si>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</si>
  <si>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</si>
  <si>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</si>
  <si>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</si>
  <si>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</si>
  <si>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</si>
  <si>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</si>
  <si>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</si>
  <si>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</si>
  <si>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</si>
  <si>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</si>
  <si>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</si>
  <si>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</si>
  <si>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</si>
  <si>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</si>
  <si>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</si>
  <si>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</si>
  <si>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</si>
  <si>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</si>
  <si>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</si>
  <si>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</si>
  <si>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</si>
  <si>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</si>
  <si>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</si>
  <si>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</si>
  <si>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</si>
  <si>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</si>
  <si>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</si>
  <si>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</si>
  <si>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</si>
  <si>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</si>
  <si>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</si>
  <si>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</si>
  <si>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</si>
  <si>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</si>
  <si>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</si>
  <si>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</si>
  <si>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</si>
  <si>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</si>
  <si>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</si>
  <si>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</si>
  <si>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</si>
  <si>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</si>
  <si>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</si>
  <si>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</si>
  <si>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</si>
  <si>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</si>
  <si>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</si>
  <si>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</si>
  <si>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</si>
  <si>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</si>
  <si>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</si>
  <si>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</si>
  <si>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</si>
  <si>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</si>
  <si>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</si>
  <si>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</si>
  <si>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</si>
  <si>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</si>
  <si>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</si>
  <si>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</si>
  <si>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</si>
  <si>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</si>
  <si>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</si>
  <si>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</si>
  <si>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</si>
  <si>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</si>
  <si>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</si>
  <si>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</si>
  <si>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</si>
  <si>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</si>
  <si>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</si>
  <si>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</si>
  <si>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</si>
  <si>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</si>
  <si>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</si>
  <si>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</si>
  <si>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</si>
  <si>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</si>
  <si>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</si>
  <si>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</si>
  <si>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</si>
  <si>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</si>
  <si>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</si>
  <si>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</si>
  <si>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</si>
  <si>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</si>
  <si>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</si>
  <si>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</si>
  <si>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</si>
  <si>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</si>
  <si>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</si>
  <si>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</si>
  <si>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</si>
  <si>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</si>
  <si>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</si>
  <si>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</si>
  <si>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</si>
  <si>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</si>
  <si>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</si>
  <si>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</si>
  <si>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</si>
  <si>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</si>
  <si>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</si>
  <si>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</si>
  <si>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</si>
  <si>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</si>
  <si>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</si>
  <si>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</si>
  <si>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</si>
  <si>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</si>
  <si>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</si>
  <si>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</si>
  <si>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</si>
  <si>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</si>
  <si>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</si>
  <si>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</si>
  <si>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</si>
  <si>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</si>
  <si>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</si>
  <si>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</si>
  <si>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</si>
  <si>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</si>
  <si>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</si>
  <si>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</si>
  <si>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</si>
  <si>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</si>
  <si>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</si>
  <si>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</si>
  <si>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</si>
  <si>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</si>
  <si>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</si>
  <si>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</si>
  <si>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</si>
  <si>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</si>
  <si>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</si>
  <si>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</si>
  <si>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</si>
  <si>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</si>
  <si>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</si>
  <si>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</si>
  <si>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</si>
  <si>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</si>
  <si>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</si>
  <si>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</si>
  <si>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</si>
  <si>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</si>
  <si>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</si>
  <si>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</si>
  <si>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</si>
  <si>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</si>
  <si>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</si>
  <si>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</si>
  <si>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</si>
  <si>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</si>
  <si>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</si>
  <si>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</si>
  <si>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</si>
  <si>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</si>
  <si>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</si>
  <si>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</si>
  <si>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</si>
  <si>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</si>
  <si>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</si>
  <si>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</si>
  <si>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</si>
  <si>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</si>
  <si>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</si>
  <si>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</si>
  <si>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</si>
  <si>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</si>
  <si>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</si>
  <si>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</si>
  <si>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</si>
  <si>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</si>
  <si>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</si>
  <si>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</si>
  <si>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</si>
  <si>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</si>
  <si>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</si>
  <si>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</si>
  <si>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</si>
  <si>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</si>
  <si>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</si>
  <si>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</si>
  <si>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</si>
  <si>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</si>
  <si>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</si>
  <si>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</si>
  <si>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</si>
  <si>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</si>
  <si>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</si>
  <si>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</si>
  <si>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</si>
  <si>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</si>
  <si>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</si>
  <si>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</si>
  <si>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</si>
  <si>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</si>
  <si>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</si>
  <si>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</si>
  <si>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</si>
  <si>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</si>
  <si>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</si>
  <si>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</si>
  <si>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</si>
  <si>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</si>
  <si>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</si>
  <si>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</si>
  <si>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</si>
  <si>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</si>
  <si>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</si>
  <si>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</si>
  <si>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</si>
  <si>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</si>
  <si>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</si>
  <si>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</si>
  <si>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</si>
  <si>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</si>
  <si>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</si>
  <si>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</si>
  <si>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</si>
  <si>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</si>
  <si>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</si>
  <si>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</si>
  <si>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</si>
  <si>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</si>
  <si>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</si>
  <si>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</si>
  <si>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</si>
  <si>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</si>
  <si>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</si>
  <si>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</si>
  <si>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</si>
  <si>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</si>
  <si>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</si>
  <si>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</si>
  <si>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</si>
  <si>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</si>
  <si>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</si>
  <si>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</si>
  <si>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</si>
  <si>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</si>
  <si>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</si>
  <si>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</si>
  <si>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</si>
  <si>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</si>
  <si>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</si>
  <si>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</si>
  <si>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</si>
  <si>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</si>
  <si>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</si>
  <si>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</si>
  <si>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</si>
  <si>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</si>
  <si>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</si>
  <si>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</si>
  <si>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</si>
  <si>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</si>
  <si>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</si>
  <si>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</si>
  <si>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</si>
  <si>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</si>
  <si>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</si>
  <si>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</si>
  <si>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</si>
  <si>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</si>
  <si>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</si>
  <si>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</si>
  <si>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</si>
  <si>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</si>
  <si>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</si>
  <si>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</si>
  <si>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</si>
  <si>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</si>
  <si>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</si>
  <si>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</si>
  <si>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</si>
  <si>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</si>
  <si>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</si>
  <si>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</si>
  <si>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</si>
  <si>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</si>
  <si>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</si>
  <si>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</si>
  <si>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</si>
  <si>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</si>
  <si>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</si>
  <si>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</si>
  <si>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</si>
  <si>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</si>
  <si>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</si>
  <si>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</si>
  <si>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</si>
  <si>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</si>
  <si>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</si>
  <si>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</si>
  <si>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</si>
  <si>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</si>
  <si>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</si>
  <si>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</si>
  <si>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</si>
  <si>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</si>
  <si>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</si>
  <si>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</si>
  <si>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</si>
  <si>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</si>
  <si>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</si>
  <si>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</si>
  <si>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</si>
  <si>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</si>
  <si>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</si>
  <si>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</si>
  <si>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</si>
  <si>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</si>
  <si>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</si>
  <si>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</si>
  <si>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</si>
  <si>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</si>
  <si>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</si>
  <si>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</si>
  <si>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</si>
  <si>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</si>
  <si>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</si>
  <si>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</si>
  <si>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</si>
  <si>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</si>
  <si>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</si>
  <si>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</si>
  <si>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</si>
  <si>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</si>
  <si>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</si>
  <si>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</si>
  <si>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</si>
  <si>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</si>
  <si>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</si>
  <si>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</si>
  <si>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</si>
  <si>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</si>
  <si>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</si>
  <si>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</si>
  <si>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</si>
  <si>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</si>
  <si>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</si>
  <si>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</si>
  <si>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</si>
  <si>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</si>
  <si>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</si>
  <si>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</si>
  <si>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</si>
  <si>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</si>
  <si>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</si>
  <si>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</si>
  <si>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</si>
  <si>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</si>
  <si>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</si>
  <si>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</si>
  <si>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</si>
  <si>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</si>
  <si>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</si>
  <si>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</si>
  <si>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</si>
  <si>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</si>
  <si>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</si>
  <si>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</si>
  <si>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</si>
  <si>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</si>
  <si>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</si>
  <si>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</si>
  <si>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</si>
  <si>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</si>
  <si>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</si>
  <si>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</si>
  <si>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</si>
  <si>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</si>
  <si>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</si>
  <si>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</si>
  <si>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</si>
  <si>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</si>
  <si>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</si>
  <si>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</si>
  <si>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</si>
  <si>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</si>
  <si>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</si>
  <si>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</si>
  <si>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</si>
  <si>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</si>
  <si>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</si>
  <si>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</si>
  <si>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</si>
  <si>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</si>
  <si>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</si>
  <si>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</si>
  <si>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</si>
  <si>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</si>
  <si>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</si>
  <si>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</si>
  <si>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</si>
  <si>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</si>
  <si>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</si>
  <si>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</si>
  <si>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</si>
  <si>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</si>
  <si>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</si>
  <si>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</si>
  <si>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</si>
  <si>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</si>
  <si>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</si>
  <si>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</si>
  <si>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</si>
  <si>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</si>
  <si>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</si>
  <si>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</si>
  <si>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</si>
  <si>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</si>
  <si>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</si>
  <si>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</si>
  <si>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</si>
  <si>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</si>
  <si>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</si>
  <si>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</si>
  <si>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</si>
  <si>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</si>
  <si>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</si>
  <si>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</si>
  <si>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</si>
  <si>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</si>
  <si>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</si>
  <si>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</si>
  <si>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</si>
  <si>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</si>
  <si>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</si>
  <si>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</si>
  <si>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</si>
  <si>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</si>
  <si>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</si>
  <si>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</si>
  <si>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</si>
  <si>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</si>
  <si>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</si>
  <si>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</si>
  <si>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</si>
  <si>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</si>
  <si>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</si>
  <si>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</si>
  <si>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</si>
  <si>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</si>
  <si>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</si>
  <si>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</si>
  <si>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</si>
  <si>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</si>
  <si>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</si>
  <si>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</si>
  <si>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</si>
  <si>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</si>
  <si>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</si>
  <si>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</si>
  <si>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</si>
  <si>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</si>
  <si>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</si>
  <si>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</si>
  <si>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</si>
  <si>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</si>
  <si>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</si>
  <si>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</si>
  <si>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</si>
  <si>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</si>
  <si>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</si>
  <si>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</si>
  <si>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</si>
  <si>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</si>
  <si>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</si>
  <si>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</si>
  <si>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</si>
  <si>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</si>
  <si>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</si>
  <si>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</si>
  <si>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</si>
  <si>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</si>
  <si>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</si>
  <si>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</si>
  <si>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</si>
  <si>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</si>
  <si>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</si>
  <si>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</si>
  <si>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</si>
  <si>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</si>
  <si>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</si>
  <si>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</si>
  <si>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</si>
  <si>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</si>
  <si>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</si>
  <si>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</si>
  <si>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</si>
  <si>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</si>
  <si>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</si>
  <si>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</si>
  <si>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</si>
  <si>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</si>
  <si>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</si>
  <si>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</si>
  <si>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</si>
  <si>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</si>
  <si>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</si>
  <si>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</si>
  <si>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</si>
  <si>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</si>
  <si>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</si>
  <si>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</si>
  <si>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</si>
  <si>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</si>
  <si>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</si>
  <si>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</si>
  <si>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</si>
  <si>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</si>
  <si>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</si>
  <si>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</si>
  <si>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</si>
  <si>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</si>
  <si>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</si>
  <si>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</si>
  <si>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</si>
  <si>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</si>
  <si>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</si>
  <si>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</si>
  <si>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</si>
  <si>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</si>
  <si>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</si>
  <si>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</si>
  <si>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</si>
  <si>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</si>
  <si>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</si>
  <si>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</si>
  <si>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</si>
  <si>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</si>
  <si>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</si>
  <si>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</si>
  <si>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</si>
  <si>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</si>
  <si>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</si>
  <si>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</si>
  <si>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</si>
  <si>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</si>
  <si>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</si>
  <si>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</si>
  <si>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</si>
  <si>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</si>
  <si>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</si>
  <si>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</si>
  <si>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</si>
  <si>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</si>
  <si>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</si>
  <si>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</si>
  <si>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</si>
  <si>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</si>
  <si>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</si>
  <si>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</si>
  <si>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</si>
  <si>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</si>
  <si>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</si>
  <si>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</si>
  <si>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</si>
  <si>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</si>
  <si>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</si>
  <si>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</si>
  <si>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</si>
  <si>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</si>
  <si>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</si>
  <si>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</si>
  <si>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</si>
  <si>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</si>
  <si>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</si>
  <si>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</si>
  <si>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</si>
  <si>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</si>
  <si>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</si>
  <si>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</si>
  <si>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</si>
  <si>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</si>
  <si>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</si>
  <si>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</si>
  <si>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</si>
  <si>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</si>
  <si>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</si>
  <si>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</si>
  <si>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</si>
  <si>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</si>
  <si>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</si>
  <si>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</si>
  <si>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</si>
  <si>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</si>
  <si>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</si>
  <si>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</si>
  <si>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</si>
  <si>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</si>
  <si>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</si>
  <si>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</si>
  <si>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</si>
  <si>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</si>
  <si>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</si>
  <si>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</si>
  <si>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</si>
  <si>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</si>
  <si>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</si>
  <si>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</si>
  <si>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</si>
  <si>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</si>
  <si>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</si>
  <si>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</si>
  <si>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</si>
  <si>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</si>
  <si>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</si>
  <si>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</si>
  <si>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</si>
  <si>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</si>
  <si>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</si>
  <si>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</si>
  <si>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</si>
  <si>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</si>
  <si>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</si>
  <si>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</si>
  <si>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</si>
  <si>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</si>
  <si>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</si>
  <si>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</si>
  <si>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</si>
  <si>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</si>
  <si>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</si>
  <si>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</si>
  <si>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</si>
  <si>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</si>
  <si>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</si>
  <si>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</si>
  <si>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</si>
  <si>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</si>
  <si>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</si>
  <si>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</si>
  <si>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</si>
  <si>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</si>
  <si>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</si>
  <si>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</si>
  <si>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</si>
  <si>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</si>
  <si>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</si>
  <si>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</si>
  <si>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</si>
  <si>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</si>
  <si>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</si>
  <si>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</si>
  <si>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</si>
  <si>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</si>
  <si>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</si>
  <si>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</si>
  <si>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</si>
  <si>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</si>
  <si>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</si>
  <si>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</si>
  <si>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</si>
  <si>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</si>
  <si>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</si>
  <si>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</si>
  <si>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</si>
  <si>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</si>
  <si>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</si>
  <si>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</si>
  <si>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</si>
  <si>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</si>
  <si>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</si>
  <si>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</si>
  <si>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</si>
  <si>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</si>
  <si>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</si>
  <si>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</si>
  <si>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</si>
  <si>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</si>
  <si>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</si>
  <si>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</si>
  <si>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</si>
  <si>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</si>
  <si>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</si>
  <si>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</si>
  <si>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</si>
  <si>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</si>
  <si>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</si>
  <si>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</si>
  <si>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</si>
  <si>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</si>
  <si>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</si>
  <si>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</si>
  <si>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</si>
  <si>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</si>
  <si>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</si>
  <si>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</si>
  <si>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</si>
  <si>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</si>
  <si>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</si>
  <si>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</si>
  <si>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</si>
  <si>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</si>
  <si>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</si>
  <si>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</si>
  <si>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</si>
  <si>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</si>
  <si>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</si>
  <si>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</si>
  <si>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</si>
  <si>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</si>
  <si>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</si>
  <si>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</si>
  <si>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</si>
  <si>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</si>
  <si>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</si>
  <si>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</si>
  <si>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</si>
  <si>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</si>
  <si>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</si>
  <si>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</si>
  <si>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</si>
  <si>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</si>
  <si>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</si>
  <si>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</si>
  <si>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</si>
  <si>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</si>
  <si>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</si>
  <si>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</si>
  <si>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</si>
  <si>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</si>
  <si>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</si>
  <si>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</si>
  <si>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</si>
  <si>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</si>
  <si>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</si>
  <si>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</si>
  <si>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</si>
  <si>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</si>
  <si>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</si>
  <si>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</si>
  <si>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</si>
  <si>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</si>
  <si>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</si>
  <si>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</si>
  <si>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</si>
  <si>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</si>
  <si>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</si>
  <si>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</si>
  <si>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</si>
  <si>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</si>
  <si>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</si>
  <si>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</si>
  <si>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</si>
  <si>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</si>
  <si>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</si>
  <si>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</si>
  <si>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</si>
  <si>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</si>
  <si>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</si>
  <si>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</si>
  <si>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</si>
  <si>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</si>
  <si>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</si>
  <si>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</si>
  <si>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</si>
  <si>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</si>
  <si>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</si>
  <si>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</si>
  <si>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</si>
  <si>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</si>
  <si>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</si>
  <si>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</si>
  <si>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</si>
  <si>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</si>
  <si>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</si>
  <si>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</si>
  <si>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</si>
  <si>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</si>
  <si>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</si>
  <si>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</si>
  <si>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</si>
  <si>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</si>
  <si>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</si>
  <si>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</si>
  <si>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</si>
  <si>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</si>
  <si>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</si>
  <si>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</si>
  <si>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</si>
  <si>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</si>
  <si>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</si>
  <si>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</si>
  <si>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</si>
  <si>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</si>
  <si>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</si>
  <si>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</si>
  <si>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</si>
  <si>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</si>
  <si>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</si>
  <si>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</si>
  <si>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</si>
  <si>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</si>
  <si>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</si>
  <si>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</si>
  <si>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</si>
  <si>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</si>
  <si>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</si>
  <si>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</si>
  <si>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</si>
  <si>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</si>
  <si>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</si>
  <si>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</si>
  <si>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</si>
  <si>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</si>
  <si>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</si>
  <si>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</si>
  <si>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</si>
  <si>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</si>
  <si>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</si>
  <si>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</si>
  <si>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</si>
  <si>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</si>
  <si>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</si>
  <si>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</si>
  <si>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</si>
  <si>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</si>
  <si>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</si>
  <si>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</si>
  <si>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</si>
  <si>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</si>
  <si>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</si>
  <si>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</si>
  <si>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</si>
  <si>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</si>
  <si>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</si>
  <si>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</si>
  <si>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</si>
  <si>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</si>
  <si>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</si>
  <si>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</si>
  <si>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</si>
  <si>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</si>
  <si>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</si>
  <si>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</si>
  <si>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</si>
  <si>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</si>
  <si>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</si>
  <si>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</si>
  <si>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</si>
  <si>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</si>
  <si>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</si>
  <si>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</si>
  <si>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</si>
  <si>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</si>
  <si>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</si>
  <si>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</si>
  <si>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</si>
  <si>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</si>
  <si>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</si>
  <si>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</si>
  <si>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</si>
  <si>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</si>
  <si>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</si>
  <si>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</si>
  <si>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</si>
  <si>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</si>
  <si>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</si>
  <si>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</si>
  <si>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</si>
  <si>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</si>
  <si>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</si>
  <si>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</si>
  <si>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</si>
  <si>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</si>
  <si>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</si>
  <si>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</si>
  <si>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</si>
  <si>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</si>
  <si>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</si>
  <si>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</si>
  <si>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</si>
  <si>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</si>
  <si>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</si>
  <si>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</si>
  <si>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</si>
  <si>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</si>
  <si>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</si>
  <si>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</si>
  <si>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</si>
  <si>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</si>
  <si>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</si>
  <si>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</si>
  <si>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</si>
  <si>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</si>
  <si>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</si>
  <si>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</si>
  <si>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</si>
  <si>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</si>
  <si>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</si>
  <si>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</si>
  <si>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</si>
  <si>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</si>
  <si>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</si>
  <si>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</si>
  <si>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</si>
  <si>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</si>
  <si>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</si>
  <si>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</si>
  <si>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</si>
  <si>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</si>
  <si>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</si>
  <si>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</si>
  <si>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</si>
  <si>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</si>
  <si>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</si>
  <si>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</si>
  <si>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</si>
  <si>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</si>
  <si>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</si>
  <si>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</si>
  <si>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</si>
  <si>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</si>
  <si>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</si>
  <si>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</si>
  <si>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</si>
  <si>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</si>
  <si>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</si>
  <si>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</si>
  <si>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</si>
  <si>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</si>
  <si>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</si>
  <si>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</si>
  <si>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</si>
  <si>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</si>
  <si>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</si>
  <si>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</si>
  <si>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</si>
  <si>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</si>
  <si>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</si>
  <si>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</si>
  <si>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</si>
  <si>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</si>
  <si>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</si>
  <si>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</si>
  <si>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</si>
  <si>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</si>
  <si>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</si>
  <si>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</si>
  <si>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</si>
  <si>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</si>
  <si>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</si>
  <si>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</si>
  <si>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</si>
  <si>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</si>
  <si>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</si>
  <si>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</si>
  <si>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</si>
  <si>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</si>
  <si>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</si>
  <si>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</si>
  <si>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</si>
  <si>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</si>
  <si>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</si>
  <si>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</si>
  <si>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</si>
  <si>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</si>
  <si>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</si>
  <si>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</si>
  <si>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</si>
  <si>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</si>
  <si>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</si>
  <si>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</si>
  <si>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</si>
  <si>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</si>
  <si>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</si>
  <si>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</si>
  <si>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</si>
  <si>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</si>
  <si>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</si>
  <si>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</si>
  <si>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</si>
  <si>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</si>
  <si>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</si>
  <si>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</si>
  <si>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</si>
  <si>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</si>
  <si>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</si>
  <si>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</si>
  <si>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</si>
  <si>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</si>
  <si>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</si>
  <si>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</si>
  <si>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</si>
  <si>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</si>
  <si>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</si>
  <si>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</si>
  <si>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</si>
  <si>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</si>
  <si>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</si>
  <si>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</si>
  <si>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</si>
  <si>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</si>
  <si>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</si>
  <si>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</si>
  <si>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</si>
  <si>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</si>
  <si>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</si>
  <si>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</si>
  <si>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</si>
  <si>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</si>
  <si>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</si>
  <si>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</si>
  <si>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</si>
  <si>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</si>
  <si>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</si>
  <si>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</si>
  <si>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</si>
  <si>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</si>
  <si>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</si>
  <si>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</si>
  <si>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</si>
  <si>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</si>
  <si>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</si>
  <si>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</si>
  <si>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</si>
  <si>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</si>
  <si>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</si>
  <si>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</si>
  <si>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</si>
  <si>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</si>
  <si>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</si>
  <si>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</si>
  <si>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</si>
  <si>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</si>
  <si>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</si>
  <si>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</si>
  <si>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</si>
  <si>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</si>
  <si>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</si>
  <si>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</si>
  <si>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</si>
  <si>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</si>
  <si>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</si>
  <si>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</si>
  <si>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</si>
  <si>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</si>
  <si>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</si>
  <si>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</si>
  <si>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</si>
  <si>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</si>
  <si>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</si>
  <si>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</si>
  <si>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</si>
  <si>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</si>
  <si>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</si>
  <si>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</si>
  <si>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</si>
  <si>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</si>
  <si>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</si>
  <si>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</si>
  <si>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</si>
  <si>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</si>
  <si>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</si>
  <si>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</si>
  <si>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</si>
  <si>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</si>
  <si>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</si>
  <si>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</si>
  <si>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</si>
  <si>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</si>
  <si>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</si>
  <si>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</si>
  <si>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</si>
  <si>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</si>
  <si>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</si>
  <si>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</si>
  <si>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</si>
  <si>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</si>
  <si>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</si>
  <si>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</si>
  <si>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</si>
  <si>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</si>
  <si>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</si>
  <si>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</si>
  <si>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</si>
  <si>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</si>
  <si>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</si>
  <si>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</si>
  <si>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</si>
  <si>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</si>
  <si>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</si>
  <si>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</si>
  <si>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</si>
  <si>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</si>
  <si>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</si>
  <si>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</si>
  <si>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</si>
  <si>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</si>
  <si>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</si>
  <si>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</si>
  <si>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</si>
  <si>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</si>
  <si>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</si>
  <si>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</si>
  <si>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</si>
  <si>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</si>
  <si>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</si>
  <si>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</si>
  <si>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</si>
  <si>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</si>
  <si>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</si>
  <si>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</si>
  <si>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</si>
  <si>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</si>
  <si>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</si>
  <si>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</si>
  <si>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</si>
  <si>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</si>
  <si>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</si>
  <si>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</si>
  <si>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</si>
  <si>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</si>
  <si>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</si>
  <si>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</si>
  <si>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</si>
  <si>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</si>
  <si>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</si>
  <si>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</si>
  <si>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</si>
  <si>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</si>
  <si>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</si>
  <si>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</si>
  <si>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</si>
  <si>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</si>
  <si>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</si>
  <si>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</si>
  <si>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</si>
  <si>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</si>
  <si>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</si>
  <si>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</si>
  <si>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</si>
  <si>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</si>
  <si>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</si>
  <si>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</si>
  <si>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</si>
  <si>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</si>
  <si>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</si>
  <si>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</si>
  <si>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</si>
  <si>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</si>
  <si>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</si>
  <si>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</si>
  <si>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</si>
  <si>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</si>
  <si>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</si>
  <si>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</si>
  <si>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</si>
  <si>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</si>
  <si>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</si>
  <si>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</si>
  <si>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</si>
  <si>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</si>
  <si>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</si>
  <si>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</si>
  <si>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</si>
  <si>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</si>
  <si>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</si>
  <si>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</si>
  <si>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</si>
  <si>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</si>
  <si>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</si>
  <si>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</si>
  <si>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</si>
  <si>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</si>
  <si>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</si>
  <si>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</si>
  <si>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</si>
  <si>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</si>
  <si>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</si>
  <si>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</si>
  <si>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</si>
  <si>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</si>
  <si>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</si>
  <si>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</si>
  <si>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</si>
  <si>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</si>
  <si>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</si>
  <si>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</si>
  <si>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</si>
  <si>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</si>
  <si>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</si>
  <si>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</si>
  <si>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</si>
  <si>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</si>
  <si>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</si>
  <si>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</si>
  <si>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</si>
  <si>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</si>
  <si>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</si>
  <si>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</si>
  <si>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</si>
  <si>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</si>
  <si>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</si>
  <si>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</si>
  <si>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</si>
  <si>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</si>
  <si>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</si>
  <si>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</si>
  <si>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</si>
  <si>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</si>
  <si>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</si>
  <si>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</si>
  <si>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</si>
  <si>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</si>
  <si>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</si>
  <si>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</si>
  <si>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</si>
  <si>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</si>
  <si>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</si>
  <si>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</si>
  <si>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</si>
  <si>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</si>
  <si>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</si>
  <si>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</si>
  <si>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</si>
  <si>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</si>
  <si>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</si>
  <si>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</si>
  <si>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</si>
  <si>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</si>
  <si>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</si>
  <si>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</si>
  <si>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</si>
  <si>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</si>
  <si>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</si>
  <si>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</si>
  <si>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</si>
  <si>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</si>
  <si>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</si>
  <si>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</si>
  <si>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</si>
  <si>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</si>
  <si>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</si>
  <si>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</si>
  <si>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</si>
  <si>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</si>
  <si>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</si>
  <si>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</si>
  <si>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</si>
  <si>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</si>
  <si>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</si>
  <si>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</si>
  <si>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</si>
  <si>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</si>
  <si>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</si>
  <si>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</si>
  <si>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</si>
  <si>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</si>
  <si>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</si>
  <si>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</si>
  <si>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</si>
  <si>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</si>
  <si>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</si>
  <si>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</si>
  <si>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</si>
  <si>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</si>
  <si>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</si>
  <si>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</si>
  <si>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</si>
  <si>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</si>
  <si>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</si>
  <si>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</si>
  <si>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</si>
  <si>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</si>
  <si>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</si>
  <si>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</si>
  <si>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</si>
  <si>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</si>
  <si>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</si>
  <si>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</si>
  <si>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</si>
  <si>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</si>
  <si>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</si>
  <si>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</si>
  <si>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</si>
  <si>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</si>
  <si>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</si>
  <si>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</si>
  <si>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</si>
  <si>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</si>
  <si>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</si>
  <si>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</si>
  <si>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</si>
  <si>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</si>
  <si>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</si>
  <si>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</si>
  <si>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</si>
  <si>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</si>
  <si>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</si>
  <si>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</si>
  <si>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</si>
  <si>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</si>
  <si>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</si>
  <si>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</si>
  <si>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</si>
  <si>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</si>
  <si>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</si>
  <si>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</si>
  <si>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</si>
  <si>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</si>
  <si>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</si>
  <si>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</si>
  <si>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</si>
  <si>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</si>
  <si>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</si>
  <si>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</si>
  <si>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</si>
  <si>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</si>
  <si>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</si>
  <si>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</si>
  <si>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</si>
  <si>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</si>
  <si>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</si>
  <si>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</si>
  <si>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</si>
  <si>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</si>
  <si>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</si>
  <si>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</si>
  <si>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</si>
  <si>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</si>
  <si>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</si>
  <si>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</si>
  <si>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</si>
  <si>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</si>
  <si>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</si>
  <si>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</si>
  <si>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</si>
  <si>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</si>
  <si>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</si>
  <si>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</si>
  <si>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</si>
  <si>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</si>
  <si>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</si>
  <si>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</si>
  <si>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</si>
  <si>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</si>
  <si>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</si>
  <si>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</si>
  <si>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</si>
  <si>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</si>
  <si>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</si>
  <si>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</si>
  <si>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</si>
  <si>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</si>
  <si>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</si>
  <si>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</si>
  <si>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</si>
  <si>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</si>
  <si>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</si>
  <si>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</si>
  <si>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</si>
  <si>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</si>
  <si>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</si>
  <si>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</si>
  <si>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</si>
  <si>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</si>
  <si>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</si>
  <si>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</si>
  <si>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</si>
  <si>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</si>
  <si>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</si>
  <si>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</si>
  <si>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</si>
  <si>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</si>
  <si>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</si>
  <si>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</si>
  <si>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</si>
  <si>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</si>
  <si>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</si>
  <si>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</si>
  <si>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</si>
  <si>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</si>
  <si>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</si>
  <si>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</si>
  <si>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</si>
  <si>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</si>
  <si>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</si>
  <si>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</si>
  <si>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</si>
  <si>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</si>
  <si>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</si>
  <si>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</si>
  <si>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</si>
  <si>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</si>
  <si>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</si>
  <si>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</si>
  <si>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</si>
  <si>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</si>
  <si>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</si>
  <si>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</si>
  <si>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</si>
  <si>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</si>
  <si>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</si>
  <si>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</si>
  <si>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</si>
  <si>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</si>
  <si>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</si>
  <si>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</si>
  <si>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</si>
  <si>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</si>
  <si>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</si>
  <si>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</si>
  <si>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</si>
  <si>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</si>
  <si>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</si>
  <si>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</si>
  <si>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</si>
  <si>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</si>
  <si>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</si>
  <si>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</si>
  <si>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</si>
  <si>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</si>
  <si>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</si>
  <si>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</si>
  <si>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</si>
  <si>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</si>
  <si>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</si>
  <si>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</si>
  <si>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</si>
  <si>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</si>
  <si>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</si>
  <si>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</si>
  <si>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</si>
  <si>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</si>
  <si>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</si>
  <si>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</si>
  <si>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</si>
  <si>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</si>
  <si>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</si>
  <si>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</si>
  <si>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</si>
  <si>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</si>
  <si>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</si>
  <si>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</si>
  <si>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</si>
  <si>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</si>
  <si>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</si>
  <si>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</si>
  <si>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</si>
  <si>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</si>
  <si>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</si>
  <si>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</si>
  <si>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</si>
  <si>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</si>
  <si>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</si>
  <si>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</si>
  <si>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</si>
  <si>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</si>
  <si>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</si>
  <si>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</si>
  <si>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</si>
  <si>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</si>
  <si>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</si>
  <si>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</si>
  <si>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</si>
  <si>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</si>
  <si>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</si>
  <si>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</si>
  <si>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</si>
  <si>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</si>
  <si>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</si>
  <si>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</si>
  <si>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</si>
  <si>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</si>
  <si>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</si>
  <si>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</si>
  <si>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</si>
  <si>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</si>
  <si>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</si>
  <si>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</si>
  <si>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</si>
  <si>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</si>
  <si>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</si>
  <si>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</si>
  <si>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</si>
  <si>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</si>
  <si>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</si>
  <si>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</si>
  <si>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</si>
  <si>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</si>
  <si>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</si>
  <si>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</si>
  <si>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</si>
  <si>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</si>
  <si>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</si>
  <si>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</si>
  <si>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</si>
  <si>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</si>
  <si>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</si>
  <si>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</si>
  <si>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</si>
  <si>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</si>
  <si>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</si>
  <si>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</si>
  <si>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</si>
  <si>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</si>
  <si>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</si>
  <si>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</si>
  <si>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</si>
  <si>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</si>
  <si>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</si>
  <si>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</si>
  <si>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</si>
  <si>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</si>
  <si>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</si>
  <si>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</si>
  <si>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</si>
  <si>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</si>
  <si>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</si>
  <si>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</si>
  <si>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</si>
  <si>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</si>
  <si>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</si>
  <si>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</si>
  <si>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</si>
  <si>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</si>
  <si>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</si>
  <si>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</si>
  <si>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</si>
  <si>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</si>
  <si>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</si>
  <si>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</si>
  <si>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</si>
  <si>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</si>
  <si>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</si>
  <si>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</si>
  <si>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</si>
  <si>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</si>
  <si>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</si>
  <si>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</si>
  <si>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</si>
  <si>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</si>
  <si>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</si>
  <si>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</si>
  <si>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</si>
  <si>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</si>
  <si>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</si>
  <si>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</si>
  <si>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</si>
  <si>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</si>
  <si>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</si>
  <si>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</si>
  <si>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</si>
  <si>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</si>
  <si>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</si>
  <si>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</si>
  <si>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</si>
  <si>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</si>
  <si>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</si>
  <si>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</si>
  <si>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</si>
  <si>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</si>
  <si>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</si>
  <si>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</si>
  <si>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</si>
  <si>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</si>
  <si>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</si>
  <si>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</si>
  <si>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</si>
  <si>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</si>
  <si>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</si>
  <si>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</si>
  <si>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</si>
  <si>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</si>
  <si>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</si>
  <si>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</si>
  <si>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</si>
  <si>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</si>
  <si>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</si>
  <si>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</si>
  <si>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</si>
  <si>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</si>
  <si>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</si>
  <si>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</si>
  <si>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</si>
  <si>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</si>
  <si>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</si>
  <si>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</si>
  <si>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</si>
  <si>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</si>
  <si>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</si>
  <si>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</si>
  <si>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</si>
  <si>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</si>
  <si>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</si>
  <si>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</si>
  <si>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</si>
  <si>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</si>
  <si>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</si>
  <si>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</si>
  <si>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</si>
  <si>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</si>
  <si>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</si>
  <si>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</si>
  <si>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</si>
  <si>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</si>
  <si>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</si>
  <si>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</si>
  <si>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</si>
  <si>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</si>
  <si>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</si>
  <si>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</si>
  <si>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</si>
  <si>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</si>
  <si>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</si>
  <si>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</si>
  <si>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</si>
  <si>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</si>
  <si>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</si>
  <si>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</si>
  <si>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</si>
  <si>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</si>
  <si>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</si>
  <si>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</si>
  <si>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</si>
  <si>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</si>
  <si>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</si>
  <si>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</si>
  <si>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</si>
  <si>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</si>
  <si>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</si>
  <si>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</si>
  <si>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</si>
  <si>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</si>
  <si>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</si>
  <si>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</si>
  <si>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</si>
  <si>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</si>
  <si>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</si>
  <si>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</si>
  <si>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</si>
  <si>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</si>
  <si>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</si>
  <si>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</si>
  <si>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</si>
  <si>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</si>
  <si>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</si>
  <si>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</si>
  <si>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</si>
  <si>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</si>
  <si>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</si>
  <si>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</si>
  <si>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</si>
  <si>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</si>
  <si>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</si>
  <si>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</si>
  <si>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</si>
  <si>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</si>
  <si>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</si>
  <si>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</si>
  <si>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</si>
  <si>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</si>
  <si>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</si>
  <si>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</si>
  <si>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</si>
  <si>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</si>
  <si>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</si>
  <si>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</si>
  <si>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</si>
  <si>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</si>
  <si>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</si>
  <si>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</si>
  <si>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</si>
  <si>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</si>
  <si>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</si>
  <si>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</si>
  <si>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</si>
  <si>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</si>
  <si>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</si>
  <si>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</si>
  <si>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</si>
  <si>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</si>
  <si>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</si>
  <si>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</si>
  <si>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</si>
  <si>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</si>
  <si>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</si>
  <si>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</si>
  <si>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</si>
  <si>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</si>
  <si>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</si>
  <si>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</si>
  <si>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</si>
  <si>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</si>
  <si>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</si>
  <si>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</si>
  <si>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</si>
  <si>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</si>
  <si>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</si>
  <si>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</si>
  <si>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</si>
  <si>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</si>
  <si>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</si>
  <si>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</si>
  <si>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</si>
  <si>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</si>
  <si>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</si>
  <si>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</si>
  <si>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</si>
  <si>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</si>
  <si>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</si>
  <si>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</si>
  <si>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</si>
  <si>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</si>
  <si>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</si>
  <si>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</si>
  <si>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</si>
  <si>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</si>
  <si>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</si>
  <si>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</si>
  <si>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</si>
  <si>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</si>
  <si>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</si>
  <si>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</si>
  <si>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</si>
  <si>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</si>
  <si>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</si>
  <si>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</si>
  <si>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</si>
  <si>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</si>
  <si>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</si>
  <si>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</si>
  <si>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</si>
  <si>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</si>
  <si>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</si>
  <si>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</si>
  <si>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</si>
  <si>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</si>
  <si>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</si>
  <si>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</si>
  <si>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</si>
  <si>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</si>
  <si>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</si>
  <si>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</si>
  <si>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</si>
  <si>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</si>
  <si>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</si>
  <si>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</si>
  <si>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</si>
  <si>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</si>
  <si>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</si>
  <si>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</si>
  <si>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</si>
  <si>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</si>
  <si>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</si>
  <si>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</si>
  <si>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</si>
  <si>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</si>
  <si>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</si>
  <si>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</si>
  <si>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</si>
  <si>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</si>
  <si>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</si>
  <si>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</si>
  <si>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</si>
  <si>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</si>
  <si>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</si>
  <si>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</si>
  <si>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</si>
  <si>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</si>
  <si>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</si>
  <si>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</si>
  <si>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</si>
  <si>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</si>
  <si>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</si>
  <si>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</si>
  <si>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</si>
  <si>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</si>
  <si>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</si>
  <si>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</si>
  <si>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</si>
  <si>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</si>
  <si>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</si>
  <si>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</si>
  <si>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</si>
  <si>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</si>
  <si>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</si>
  <si>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</si>
  <si>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</si>
  <si>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</si>
  <si>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</si>
  <si>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</si>
  <si>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</si>
  <si>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</si>
  <si>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</si>
  <si>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</si>
  <si>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</si>
  <si>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</si>
  <si>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</si>
  <si>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</si>
  <si>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</si>
  <si>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</si>
  <si>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</si>
  <si>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</si>
  <si>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</si>
  <si>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</si>
  <si>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</si>
  <si>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</si>
  <si>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</si>
  <si>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</si>
  <si>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</si>
  <si>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</si>
  <si>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</si>
  <si>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</si>
  <si>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</si>
  <si>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</si>
  <si>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</si>
  <si>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</si>
  <si>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</si>
  <si>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</si>
  <si>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</si>
  <si>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</si>
  <si>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</si>
  <si>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</si>
  <si>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</si>
  <si>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</si>
  <si>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</si>
  <si>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</si>
  <si>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</si>
  <si>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</si>
  <si>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</si>
  <si>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</si>
  <si>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</si>
  <si>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</si>
  <si>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</si>
  <si>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</si>
  <si>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</si>
  <si>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</si>
  <si>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</si>
  <si>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</si>
  <si>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</si>
  <si>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</si>
  <si>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</si>
  <si>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</si>
  <si>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</si>
  <si>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</si>
  <si>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</si>
  <si>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</si>
  <si>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</si>
  <si>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</si>
  <si>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</si>
  <si>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</si>
  <si>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</si>
  <si>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</si>
  <si>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</si>
  <si>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</si>
  <si>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</si>
  <si>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</si>
  <si>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</si>
  <si>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</si>
  <si>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</si>
  <si>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</si>
  <si>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</si>
  <si>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</si>
  <si>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</si>
  <si>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</si>
  <si>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</si>
  <si>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</si>
  <si>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</si>
  <si>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</si>
  <si>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</si>
  <si>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</si>
  <si>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</si>
  <si>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</si>
  <si>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</si>
  <si>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</si>
  <si>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</si>
  <si>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</si>
  <si>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</si>
  <si>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</si>
  <si>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</si>
  <si>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</si>
  <si>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</si>
  <si>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</si>
  <si>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</si>
  <si>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</si>
  <si>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</si>
  <si>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</si>
  <si>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</si>
  <si>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</si>
  <si>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</si>
  <si>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</si>
  <si>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</si>
  <si>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</si>
  <si>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</si>
  <si>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</si>
  <si>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</si>
  <si>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</si>
  <si>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</si>
  <si>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</si>
  <si>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</si>
  <si>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</si>
  <si>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</si>
  <si>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</si>
  <si>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</si>
  <si>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</si>
  <si>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</si>
  <si>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</si>
  <si>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</si>
  <si>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</si>
  <si>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</si>
  <si>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</si>
  <si>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</si>
  <si>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</si>
  <si>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</si>
  <si>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</si>
  <si>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</si>
  <si>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</si>
  <si>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</si>
  <si>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</si>
  <si>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</si>
  <si>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</si>
  <si>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</si>
  <si>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</si>
  <si>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</si>
  <si>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</si>
  <si>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</si>
  <si>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</si>
  <si>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</si>
  <si>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</si>
  <si>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</si>
  <si>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</si>
  <si>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</si>
  <si>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</si>
  <si>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</si>
  <si>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</si>
  <si>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</si>
  <si>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</si>
  <si>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</si>
  <si>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</si>
  <si>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</si>
  <si>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</si>
  <si>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</si>
  <si>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</si>
  <si>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</si>
  <si>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</si>
  <si>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</si>
  <si>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</si>
  <si>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</si>
  <si>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</si>
  <si>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</si>
  <si>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</si>
  <si>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</si>
  <si>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</si>
  <si>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</si>
  <si>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</si>
  <si>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</si>
  <si>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</si>
  <si>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</si>
  <si>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</si>
  <si>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</si>
  <si>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</si>
  <si>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</si>
  <si>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</si>
  <si>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</si>
  <si>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</si>
  <si>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</si>
  <si>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</si>
  <si>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</si>
  <si>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</si>
  <si>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</si>
  <si>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</si>
  <si>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</si>
  <si>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</si>
  <si>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</si>
  <si>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</si>
  <si>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</si>
  <si>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</si>
  <si>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</si>
  <si>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</si>
  <si>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</si>
  <si>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</si>
  <si>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</si>
  <si>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</si>
  <si>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</si>
  <si>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</si>
  <si>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</si>
  <si>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</si>
  <si>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</si>
  <si>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</si>
  <si>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</si>
  <si>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</si>
  <si>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</si>
  <si>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</si>
  <si>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</si>
  <si>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</si>
  <si>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</si>
  <si>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</si>
  <si>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</si>
  <si>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</si>
  <si>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</si>
  <si>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</si>
  <si>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</si>
  <si>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</si>
  <si>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</si>
  <si>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</si>
  <si>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</si>
  <si>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</si>
  <si>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</si>
  <si>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</si>
  <si>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</si>
  <si>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</si>
  <si>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</si>
  <si>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</si>
  <si>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</si>
  <si>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</si>
  <si>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</si>
  <si>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</si>
  <si>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</si>
  <si>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</si>
  <si>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</si>
  <si>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</si>
  <si>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</si>
  <si>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</si>
  <si>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</si>
  <si>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</si>
  <si>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</si>
  <si>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</si>
  <si>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</si>
  <si>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</si>
  <si>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</si>
  <si>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</si>
  <si>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</si>
  <si>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</si>
  <si>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</si>
  <si>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</si>
  <si>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</si>
  <si>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</si>
  <si>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</si>
  <si>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</si>
  <si>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</si>
  <si>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</si>
  <si>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</si>
  <si>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</si>
  <si>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</si>
  <si>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</si>
  <si>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</si>
  <si>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</si>
  <si>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</si>
  <si>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</si>
  <si>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</si>
  <si>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</si>
  <si>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</si>
  <si>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</si>
  <si>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</si>
  <si>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</si>
  <si>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</si>
  <si>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</si>
  <si>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</si>
  <si>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</si>
  <si>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</si>
  <si>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</si>
  <si>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</si>
  <si>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</si>
  <si>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</si>
  <si>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</si>
  <si>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</si>
  <si>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</si>
  <si>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</si>
  <si>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</si>
  <si>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</si>
  <si>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</si>
  <si>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</si>
  <si>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</si>
  <si>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</si>
  <si>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</si>
  <si>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</si>
  <si>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</si>
  <si>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</si>
  <si>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</si>
  <si>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</si>
  <si>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</si>
  <si>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</si>
  <si>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</si>
  <si>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</si>
  <si>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</si>
  <si>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</si>
  <si>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</si>
  <si>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</si>
  <si>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</si>
  <si>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</si>
  <si>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</si>
  <si>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</si>
  <si>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</si>
  <si>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</si>
  <si>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</si>
  <si>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</si>
  <si>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</si>
  <si>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</si>
  <si>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</si>
  <si>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</si>
  <si>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</si>
  <si>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</si>
  <si>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</si>
  <si>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</si>
  <si>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</si>
  <si>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</si>
  <si>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</si>
  <si>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</si>
  <si>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</si>
  <si>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</si>
  <si>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</si>
  <si>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</si>
  <si>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</si>
  <si>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</si>
  <si>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</si>
  <si>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</si>
  <si>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</si>
  <si>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</si>
  <si>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</si>
  <si>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</si>
  <si>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</si>
  <si>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</si>
  <si>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</si>
  <si>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</si>
  <si>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</si>
  <si>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</si>
  <si>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</si>
  <si>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</si>
  <si>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</si>
  <si>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</si>
  <si>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</si>
  <si>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</si>
  <si>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</si>
  <si>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</si>
  <si>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</si>
  <si>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</si>
  <si>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</si>
  <si>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</si>
  <si>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</si>
  <si>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</si>
  <si>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</si>
  <si>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</si>
  <si>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</si>
  <si>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</si>
  <si>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</si>
  <si>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</si>
  <si>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</si>
  <si>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</si>
  <si>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</si>
  <si>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</si>
  <si>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</si>
  <si>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</si>
  <si>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</si>
  <si>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</si>
  <si>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</si>
  <si>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</si>
  <si>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</si>
  <si>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</si>
  <si>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</si>
  <si>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</si>
  <si>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</si>
  <si>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</si>
  <si>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</si>
  <si>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</si>
  <si>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</si>
  <si>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</si>
  <si>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</si>
  <si>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</si>
  <si>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</si>
  <si>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</si>
  <si>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</si>
  <si>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</si>
  <si>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</si>
  <si>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</si>
  <si>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</si>
  <si>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</si>
  <si>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</si>
  <si>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</si>
  <si>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</si>
  <si>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</si>
  <si>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</si>
  <si>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</si>
  <si>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</si>
  <si>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</si>
  <si>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</si>
  <si>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</si>
  <si>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</si>
  <si>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</si>
  <si>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</si>
  <si>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</si>
  <si>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</si>
  <si>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</si>
  <si>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</si>
  <si>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</si>
  <si>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</si>
  <si>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</si>
  <si>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</si>
  <si>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</si>
  <si>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</si>
  <si>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</si>
  <si>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</si>
  <si>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</si>
  <si>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</si>
  <si>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</si>
  <si>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</si>
  <si>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</si>
  <si>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</si>
  <si>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</si>
  <si>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</si>
  <si>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</si>
  <si>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</si>
  <si>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</si>
  <si>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</si>
  <si>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</si>
  <si>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</si>
  <si>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</si>
  <si>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</si>
  <si>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</si>
  <si>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</si>
  <si>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</si>
  <si>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</si>
  <si>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</si>
  <si>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</si>
  <si>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</si>
  <si>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</si>
  <si>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</si>
  <si>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</si>
  <si>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</si>
  <si>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</si>
  <si>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</si>
  <si>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</si>
  <si>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</si>
  <si>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</si>
  <si>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</si>
  <si>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</si>
  <si>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</si>
  <si>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</si>
  <si>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</si>
  <si>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</si>
  <si>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</si>
  <si>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</si>
  <si>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</si>
  <si>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</si>
  <si>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</si>
  <si>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</si>
  <si>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</si>
  <si>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</si>
  <si>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</si>
  <si>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</si>
  <si>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</si>
  <si>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</si>
  <si>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</si>
  <si>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</si>
  <si>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</si>
  <si>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</si>
  <si>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</si>
  <si>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</si>
  <si>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</si>
  <si>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</si>
  <si>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</si>
  <si>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</si>
  <si>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</si>
  <si>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</si>
  <si>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</si>
  <si>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</si>
  <si>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</si>
  <si>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</si>
  <si>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</si>
  <si>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</si>
  <si>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</si>
  <si>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</si>
  <si>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</si>
  <si>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</si>
  <si>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</si>
  <si>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</si>
  <si>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</si>
  <si>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</si>
  <si>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</si>
  <si>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</si>
  <si>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</si>
  <si>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</si>
  <si>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</si>
  <si>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</si>
  <si>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</si>
  <si>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</si>
  <si>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</si>
  <si>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</si>
  <si>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</si>
  <si>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</si>
  <si>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</si>
  <si>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</si>
  <si>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</si>
  <si>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</si>
  <si>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</si>
  <si>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</si>
  <si>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</si>
  <si>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</si>
  <si>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</si>
  <si>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</si>
  <si>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</si>
  <si>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</si>
  <si>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</si>
  <si>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</si>
  <si>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</si>
  <si>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</si>
  <si>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</si>
  <si>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</si>
  <si>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</si>
  <si>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</si>
  <si>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</si>
  <si>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</si>
  <si>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</si>
  <si>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</si>
  <si>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</si>
  <si>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</si>
  <si>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</si>
  <si>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</si>
  <si>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</si>
  <si>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</si>
  <si>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</si>
  <si>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</si>
  <si>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</si>
  <si>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</si>
  <si>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</si>
  <si>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</si>
  <si>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</si>
  <si>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</si>
  <si>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</si>
  <si>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</si>
  <si>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</si>
  <si>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</si>
  <si>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</si>
  <si>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</si>
  <si>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</si>
  <si>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</si>
  <si>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</si>
  <si>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</si>
  <si>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</si>
  <si>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</si>
  <si>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</si>
  <si>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</si>
  <si>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</si>
  <si>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</si>
  <si>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</si>
  <si>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</si>
  <si>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</si>
  <si>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</si>
  <si>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</si>
  <si>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</si>
  <si>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</si>
  <si>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</si>
  <si>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</si>
  <si>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</si>
  <si>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</si>
  <si>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</si>
  <si>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</si>
  <si>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</si>
  <si>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</si>
  <si>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</si>
  <si>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</si>
  <si>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</si>
  <si>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</si>
  <si>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</si>
  <si>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</si>
  <si>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</si>
  <si>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</si>
  <si>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</si>
  <si>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</si>
  <si>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</si>
  <si>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</si>
  <si>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</si>
  <si>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</si>
  <si>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</si>
  <si>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</si>
  <si>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</si>
  <si>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</si>
  <si>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</si>
  <si>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</si>
  <si>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</si>
  <si>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</si>
  <si>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</si>
  <si>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</si>
  <si>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</si>
  <si>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</si>
  <si>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</si>
  <si>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</si>
  <si>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</si>
  <si>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</si>
  <si>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</si>
  <si>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</si>
  <si>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</si>
  <si>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</si>
  <si>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</si>
  <si>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</si>
  <si>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</si>
  <si>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</si>
  <si>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</si>
  <si>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</si>
  <si>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</si>
  <si>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</si>
  <si>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</si>
  <si>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</si>
  <si>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</si>
  <si>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</si>
  <si>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</si>
  <si>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</si>
  <si>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</si>
  <si>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</si>
  <si>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</si>
  <si>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</si>
  <si>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</si>
  <si>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</si>
  <si>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</si>
  <si>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</si>
  <si>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</si>
  <si>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</si>
  <si>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</si>
  <si>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</si>
  <si>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</si>
  <si>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</si>
  <si>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</si>
  <si>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</si>
  <si>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</si>
  <si>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</si>
  <si>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</si>
  <si>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</si>
  <si>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</si>
  <si>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</si>
  <si>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</si>
  <si>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</si>
  <si>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</si>
  <si>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</si>
  <si>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</si>
  <si>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</si>
  <si>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</si>
  <si>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</si>
  <si>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</si>
  <si>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</si>
  <si>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</si>
  <si>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</si>
  <si>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</si>
  <si>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</si>
  <si>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</si>
  <si>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</si>
  <si>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</si>
  <si>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</si>
  <si>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</si>
  <si>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</si>
  <si>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</si>
  <si>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</si>
  <si>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</si>
  <si>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</si>
  <si>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</si>
  <si>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</si>
  <si>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</si>
  <si>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</si>
  <si>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</si>
  <si>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</si>
  <si>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</si>
  <si>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</si>
  <si>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</si>
  <si>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</si>
  <si>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</si>
  <si>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</si>
  <si>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</si>
  <si>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</si>
  <si>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</si>
  <si>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</si>
  <si>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</si>
  <si>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</si>
  <si>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</si>
  <si>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</si>
  <si>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</si>
  <si>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</si>
  <si>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</si>
  <si>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</si>
  <si>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</si>
  <si>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</si>
  <si>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</si>
  <si>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</si>
  <si>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</si>
  <si>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</si>
  <si>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</si>
  <si>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</si>
  <si>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</si>
  <si>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</si>
  <si>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</si>
  <si>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</si>
  <si>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</si>
  <si>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</si>
  <si>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</si>
  <si>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</si>
  <si>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</si>
  <si>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</si>
  <si>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</si>
  <si>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</si>
  <si>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</si>
  <si>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</si>
  <si>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</si>
  <si>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</si>
  <si>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</si>
  <si>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</si>
  <si>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</si>
  <si>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</si>
  <si>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</si>
  <si>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</si>
  <si>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</si>
  <si>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</si>
  <si>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</si>
  <si>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</si>
  <si>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</si>
  <si>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</si>
  <si>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</si>
  <si>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</si>
  <si>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</si>
  <si>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</si>
  <si>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</si>
  <si>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</si>
  <si>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</si>
  <si>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</si>
  <si>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</si>
  <si>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</si>
  <si>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</si>
  <si>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</si>
  <si>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</si>
  <si>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</si>
  <si>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</si>
  <si>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</si>
  <si>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</si>
  <si>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</si>
  <si>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</si>
  <si>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</si>
  <si>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</si>
  <si>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</si>
  <si>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</si>
  <si>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</si>
  <si>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</si>
  <si>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</si>
  <si>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</si>
  <si>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</si>
  <si>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</si>
  <si>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</si>
  <si>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</si>
  <si>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</si>
  <si>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</si>
  <si>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</si>
  <si>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</si>
  <si>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</si>
  <si>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</si>
  <si>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</si>
  <si>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</si>
  <si>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</si>
  <si>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</si>
  <si>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</si>
  <si>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</si>
  <si>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</si>
  <si>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</si>
  <si>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</si>
  <si>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</si>
  <si>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</si>
  <si>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</si>
  <si>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</si>
  <si>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</si>
  <si>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</si>
  <si>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</si>
  <si>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</si>
  <si>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</si>
  <si>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</si>
  <si>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</si>
  <si>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</si>
  <si>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</si>
  <si>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</si>
  <si>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</si>
  <si>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</si>
  <si>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</si>
  <si>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</si>
  <si>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</si>
  <si>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</si>
  <si>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</si>
  <si>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</si>
  <si>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</si>
  <si>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</si>
  <si>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</si>
  <si>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</si>
  <si>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</si>
  <si>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</si>
  <si>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</si>
  <si>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</si>
  <si>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</si>
  <si>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</si>
  <si>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</si>
  <si>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</si>
  <si>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</si>
  <si>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</si>
  <si>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</si>
  <si>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</si>
  <si>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</si>
  <si>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</si>
  <si>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</si>
  <si>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</si>
  <si>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</si>
  <si>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</si>
  <si>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</si>
  <si>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</si>
  <si>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</si>
  <si>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</si>
  <si>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</si>
  <si>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</si>
  <si>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</si>
  <si>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</si>
  <si>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</si>
  <si>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</si>
  <si>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</si>
  <si>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</si>
  <si>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</si>
  <si>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</si>
  <si>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</si>
  <si>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</si>
  <si>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</si>
  <si>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</si>
  <si>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</si>
  <si>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</si>
  <si>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</si>
  <si>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</si>
  <si>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</si>
  <si>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</si>
  <si>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</si>
  <si>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</si>
  <si>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</si>
  <si>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</si>
  <si>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</si>
  <si>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</si>
  <si>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</si>
  <si>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</si>
  <si>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</si>
  <si>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</si>
  <si>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</si>
  <si>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</si>
  <si>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</si>
  <si>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</si>
  <si>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</si>
  <si>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</si>
  <si>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</si>
  <si>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</si>
  <si>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</si>
  <si>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</si>
  <si>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</si>
  <si>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</si>
  <si>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</si>
  <si>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</si>
  <si>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</si>
  <si>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</si>
  <si>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</si>
  <si>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</si>
  <si>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</si>
  <si>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</si>
  <si>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</si>
  <si>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</si>
  <si>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</si>
  <si>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</si>
  <si>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</si>
  <si>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</si>
  <si>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</si>
  <si>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</si>
  <si>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</si>
  <si>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</si>
  <si>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</si>
  <si>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</si>
  <si>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</si>
  <si>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</si>
  <si>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</si>
  <si>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</si>
  <si>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</si>
  <si>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</si>
  <si>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</si>
  <si>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</si>
  <si>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</si>
  <si>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</si>
  <si>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</si>
  <si>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</si>
  <si>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</si>
  <si>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</si>
  <si>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</si>
  <si>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</si>
  <si>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</si>
  <si>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</si>
  <si>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</si>
  <si>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</si>
  <si>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</si>
  <si>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</si>
  <si>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</si>
  <si>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</si>
  <si>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</si>
  <si>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</si>
  <si>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</si>
  <si>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</si>
  <si>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</si>
  <si>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</si>
  <si>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</si>
  <si>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</si>
  <si>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</si>
  <si>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</si>
  <si>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</si>
  <si>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</si>
  <si>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</si>
  <si>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</si>
  <si>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</si>
  <si>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</si>
  <si>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</si>
  <si>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</si>
  <si>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</si>
  <si>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</si>
  <si>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</si>
  <si>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</si>
  <si>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</si>
  <si>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</si>
  <si>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</si>
  <si>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</si>
  <si>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</si>
  <si>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</si>
  <si>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</si>
  <si>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</si>
  <si>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</si>
  <si>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</si>
  <si>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</si>
  <si>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</si>
  <si>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</si>
  <si>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</si>
  <si>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</si>
  <si>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</si>
  <si>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</si>
  <si>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</si>
  <si>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</si>
  <si>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</si>
  <si>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</si>
  <si>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</si>
  <si>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</si>
  <si>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</si>
  <si>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</si>
  <si>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</si>
  <si>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</si>
  <si>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</si>
  <si>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</si>
  <si>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</si>
  <si>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</si>
  <si>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</si>
  <si>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</si>
  <si>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</si>
  <si>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</si>
  <si>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</si>
  <si>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</si>
  <si>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</si>
  <si>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</si>
  <si>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</si>
  <si>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</si>
  <si>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</si>
  <si>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</si>
  <si>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</si>
  <si>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</si>
  <si>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</si>
  <si>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</si>
  <si>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</si>
  <si>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</si>
  <si>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</si>
  <si>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</si>
  <si>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</si>
  <si>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</si>
  <si>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</si>
  <si>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</si>
  <si>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</si>
  <si>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</si>
  <si>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</si>
  <si>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</si>
  <si>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</si>
  <si>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</si>
  <si>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</si>
  <si>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</si>
  <si>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</si>
  <si>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</si>
  <si>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</si>
  <si>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</si>
  <si>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</si>
  <si>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</si>
  <si>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</si>
  <si>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</si>
  <si>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</si>
  <si>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</si>
  <si>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</si>
  <si>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</si>
  <si>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</si>
  <si>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</si>
  <si>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</si>
  <si>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</si>
  <si>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</si>
  <si>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</si>
  <si>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</si>
  <si>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</si>
  <si>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</si>
  <si>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</si>
  <si>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</si>
  <si>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</si>
  <si>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</si>
  <si>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</si>
  <si>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</si>
  <si>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</si>
  <si>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</si>
  <si>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</si>
  <si>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</si>
  <si>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</si>
  <si>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</si>
  <si>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</si>
  <si>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</si>
  <si>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</si>
  <si>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</si>
  <si>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</si>
  <si>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</si>
  <si>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</si>
  <si>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</si>
  <si>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</si>
  <si>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</si>
  <si>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</si>
  <si>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</si>
  <si>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</si>
  <si>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</si>
  <si>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</si>
  <si>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</si>
  <si>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</si>
  <si>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</si>
  <si>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</si>
  <si>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</si>
  <si>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</si>
  <si>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</si>
  <si>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</si>
  <si>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</si>
  <si>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</si>
  <si>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</si>
  <si>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</si>
  <si>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</si>
  <si>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</si>
  <si>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</si>
  <si>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</si>
  <si>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</si>
  <si>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</si>
  <si>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</si>
  <si>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</si>
  <si>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</si>
  <si>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</si>
  <si>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</si>
  <si>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</si>
  <si>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</si>
  <si>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</si>
  <si>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</si>
  <si>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</si>
  <si>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</si>
  <si>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</si>
  <si>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</si>
  <si>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</si>
  <si>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</si>
  <si>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</si>
  <si>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</si>
  <si>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</si>
  <si>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</si>
  <si>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</si>
  <si>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</si>
  <si>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</si>
  <si>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</si>
  <si>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</si>
  <si>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</si>
  <si>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</si>
  <si>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</si>
  <si>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</si>
  <si>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</si>
  <si>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</si>
  <si>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</si>
  <si>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</si>
  <si>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</si>
  <si>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</si>
  <si>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</si>
  <si>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</si>
  <si>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</si>
  <si>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</si>
  <si>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</si>
  <si>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</si>
  <si>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</si>
  <si>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</si>
  <si>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</si>
  <si>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</si>
  <si>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</si>
  <si>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</si>
  <si>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</si>
  <si>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</si>
  <si>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</si>
  <si>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</si>
  <si>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</si>
  <si>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</si>
  <si>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</si>
  <si>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</si>
  <si>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</si>
  <si>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</si>
  <si>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</si>
  <si>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</si>
  <si>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</si>
  <si>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</si>
  <si>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</si>
  <si>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</si>
  <si>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</si>
  <si>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</si>
  <si>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</si>
  <si>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</si>
  <si>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</si>
  <si>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</si>
  <si>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</si>
  <si>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</si>
  <si>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</si>
  <si>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</si>
  <si>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</si>
  <si>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</si>
  <si>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</si>
  <si>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</si>
  <si>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</si>
  <si>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</si>
  <si>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</si>
  <si>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</si>
  <si>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</si>
  <si>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</si>
  <si>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</si>
  <si>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</si>
  <si>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</si>
  <si>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</si>
  <si>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</si>
  <si>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</si>
  <si>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</si>
  <si>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</si>
  <si>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</si>
  <si>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</si>
  <si>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</si>
  <si>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</si>
  <si>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</si>
  <si>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</si>
  <si>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</si>
  <si>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</si>
  <si>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</si>
  <si>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</si>
  <si>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</si>
  <si>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</si>
  <si>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</si>
  <si>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</si>
  <si>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</si>
  <si>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</si>
  <si>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</si>
  <si>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</si>
  <si>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</si>
  <si>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</si>
  <si>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</si>
  <si>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</si>
  <si>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</si>
  <si>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</si>
  <si>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</si>
  <si>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</si>
  <si>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</si>
  <si>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</si>
  <si>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</si>
  <si>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</si>
  <si>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</si>
  <si>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</si>
  <si>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</si>
  <si>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</si>
  <si>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</si>
  <si>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</si>
  <si>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</si>
  <si>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</si>
  <si>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</si>
  <si>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</si>
  <si>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</si>
  <si>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</si>
  <si>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</si>
  <si>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</si>
  <si>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</si>
  <si>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</si>
  <si>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</si>
  <si>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</si>
  <si>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</si>
  <si>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</si>
  <si>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</si>
  <si>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</si>
  <si>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</si>
  <si>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</si>
  <si>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</si>
  <si>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</si>
  <si>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</si>
  <si>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</si>
  <si>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</si>
  <si>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</si>
  <si>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</si>
  <si>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</si>
  <si>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</si>
  <si>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</si>
  <si>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</si>
  <si>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</si>
  <si>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</si>
  <si>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</si>
  <si>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</si>
  <si>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</si>
  <si>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</si>
  <si>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</si>
  <si>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</si>
  <si>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</si>
  <si>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</si>
  <si>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</si>
  <si>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</si>
  <si>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</si>
  <si>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</si>
  <si>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</si>
  <si>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</si>
  <si>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</si>
  <si>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</si>
  <si>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</si>
  <si>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</si>
  <si>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</si>
  <si>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</si>
  <si>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</si>
  <si>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</si>
  <si>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</si>
  <si>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</si>
  <si>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</si>
  <si>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</si>
  <si>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</si>
  <si>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</si>
  <si>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</si>
  <si>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</si>
  <si>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</si>
  <si>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</si>
  <si>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</si>
  <si>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</si>
  <si>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</si>
  <si>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</si>
  <si>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</si>
  <si>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</si>
  <si>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</si>
  <si>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</si>
  <si>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</si>
  <si>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</si>
  <si>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</si>
  <si>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</si>
  <si>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</si>
  <si>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</si>
  <si>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</si>
  <si>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</si>
  <si>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</si>
  <si>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</si>
  <si>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</si>
  <si>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</si>
  <si>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</si>
  <si>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</si>
  <si>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</si>
  <si>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</si>
  <si>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</si>
  <si>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</si>
  <si>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</si>
  <si>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</si>
  <si>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</si>
  <si>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</si>
  <si>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</si>
  <si>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</si>
  <si>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</si>
  <si>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</si>
  <si>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</si>
  <si>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</si>
  <si>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</si>
  <si>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</si>
  <si>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</si>
  <si>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</si>
  <si>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</si>
  <si>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</si>
  <si>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</si>
  <si>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</si>
  <si>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</si>
  <si>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</si>
  <si>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</si>
  <si>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</si>
  <si>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</si>
  <si>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</si>
  <si>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</si>
  <si>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</si>
  <si>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</si>
  <si>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</si>
  <si>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</si>
  <si>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</si>
  <si>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</si>
  <si>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</si>
  <si>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</si>
  <si>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</si>
  <si>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</si>
  <si>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</si>
  <si>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</si>
  <si>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</si>
  <si>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</si>
  <si>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</si>
  <si>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</si>
  <si>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</si>
  <si>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</si>
  <si>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</si>
  <si>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</si>
  <si>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</si>
  <si>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</si>
  <si>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</si>
  <si>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</si>
  <si>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</si>
  <si>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</si>
  <si>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</si>
  <si>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</si>
  <si>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</si>
  <si>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</si>
  <si>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</si>
  <si>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</si>
  <si>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</si>
  <si>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</si>
  <si>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</si>
  <si>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</si>
  <si>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</si>
  <si>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</si>
  <si>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</si>
  <si>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</si>
  <si>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</si>
  <si>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</si>
  <si>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</si>
  <si>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</si>
  <si>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</si>
  <si>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</si>
  <si>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</si>
  <si>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</si>
  <si>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</si>
  <si>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</si>
  <si>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</si>
  <si>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</si>
  <si>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</si>
  <si>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</si>
  <si>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</si>
  <si>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</si>
  <si>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</si>
  <si>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</si>
  <si>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</si>
  <si>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</si>
  <si>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</si>
  <si>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</si>
  <si>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</si>
  <si>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</si>
  <si>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</si>
  <si>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</si>
  <si>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</si>
  <si>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</si>
  <si>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</si>
  <si>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</si>
  <si>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</si>
  <si>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</si>
  <si>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</si>
  <si>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</si>
  <si>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</si>
  <si>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</si>
  <si>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</si>
  <si>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</si>
  <si>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</si>
  <si>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</si>
  <si>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</si>
  <si>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</si>
  <si>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</si>
  <si>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</si>
  <si>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</si>
  <si>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</si>
  <si>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</si>
  <si>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</si>
  <si>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</si>
  <si>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</si>
  <si>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</si>
  <si>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</si>
  <si>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</si>
  <si>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</si>
  <si>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</si>
  <si>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</si>
  <si>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</si>
  <si>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</si>
  <si>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</si>
  <si>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</si>
  <si>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</si>
  <si>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</si>
  <si>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</si>
  <si>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</si>
  <si>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</si>
  <si>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</si>
  <si>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</si>
  <si>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</si>
  <si>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</si>
  <si>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</si>
  <si>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</si>
  <si>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</si>
  <si>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</si>
  <si>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</si>
  <si>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</si>
  <si>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</si>
  <si>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</si>
  <si>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</si>
  <si>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</si>
  <si>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</si>
  <si>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</si>
  <si>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</si>
  <si>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</si>
  <si>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</si>
  <si>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</si>
  <si>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</si>
  <si>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</si>
  <si>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</si>
  <si>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</si>
  <si>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</si>
  <si>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</si>
  <si>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</si>
  <si>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</si>
  <si>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</si>
  <si>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</si>
  <si>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</si>
  <si>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</si>
  <si>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</si>
  <si>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</si>
  <si>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</si>
  <si>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</si>
  <si>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</si>
  <si>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</si>
  <si>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</si>
  <si>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</si>
  <si>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</si>
  <si>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</si>
  <si>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</si>
  <si>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</si>
  <si>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</si>
  <si>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</si>
  <si>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</si>
  <si>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</si>
  <si>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</si>
  <si>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</si>
  <si>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</si>
  <si>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</si>
  <si>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</si>
  <si>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</si>
  <si>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</si>
  <si>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</si>
  <si>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</si>
  <si>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</si>
  <si>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</si>
  <si>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</si>
  <si>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</si>
  <si>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</si>
  <si>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</si>
  <si>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</si>
  <si>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</si>
  <si>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</si>
  <si>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</si>
  <si>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</si>
  <si>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</si>
  <si>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</si>
  <si>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</si>
  <si>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</si>
  <si>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</si>
  <si>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</si>
  <si>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</si>
  <si>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</si>
  <si>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</si>
  <si>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</si>
  <si>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</si>
  <si>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</si>
  <si>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</si>
  <si>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</si>
  <si>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</si>
  <si>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</si>
  <si>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</si>
  <si>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</si>
  <si>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</si>
  <si>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</si>
  <si>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</si>
  <si>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</si>
  <si>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</si>
  <si>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</si>
  <si>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</si>
  <si>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</si>
  <si>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</si>
  <si>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</si>
  <si>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</si>
  <si>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</si>
  <si>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</si>
  <si>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</si>
  <si>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</si>
  <si>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</si>
  <si>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</si>
  <si>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</si>
  <si>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</si>
  <si>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</si>
  <si>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</si>
  <si>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</si>
  <si>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</si>
  <si>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</si>
  <si>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</si>
  <si>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</si>
  <si>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</si>
  <si>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</si>
  <si>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</si>
  <si>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</si>
  <si>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</si>
  <si>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</si>
  <si>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</si>
  <si>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</si>
  <si>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</si>
  <si>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</si>
  <si>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</si>
  <si>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</si>
  <si>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</si>
  <si>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</si>
  <si>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</si>
  <si>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</si>
  <si>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</si>
  <si>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</si>
  <si>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</si>
  <si>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</si>
  <si>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</si>
  <si>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</si>
  <si>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</si>
  <si>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</si>
  <si>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</si>
  <si>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</si>
  <si>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</si>
  <si>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</si>
  <si>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</si>
  <si>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</si>
  <si>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</si>
  <si>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</si>
  <si>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</si>
  <si>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</si>
  <si>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</si>
  <si>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</si>
  <si>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</si>
  <si>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</si>
  <si>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</si>
  <si>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</si>
  <si>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</si>
  <si>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</si>
  <si>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</si>
  <si>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</si>
  <si>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</si>
  <si>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</si>
  <si>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</si>
  <si>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</si>
  <si>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</si>
  <si>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</si>
  <si>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</si>
  <si>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</si>
  <si>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</si>
  <si>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</si>
  <si>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</si>
  <si>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</si>
  <si>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</si>
  <si>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</si>
  <si>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</si>
  <si>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</si>
  <si>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</si>
  <si>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</si>
  <si>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</si>
  <si>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</si>
  <si>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</si>
  <si>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</si>
  <si>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</si>
  <si>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</si>
  <si>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</si>
  <si>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</si>
  <si>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</si>
  <si>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</si>
  <si>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</si>
  <si>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</si>
  <si>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</si>
  <si>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</si>
  <si>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</si>
  <si>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</si>
  <si>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</si>
  <si>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</si>
  <si>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</si>
  <si>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</si>
  <si>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</si>
  <si>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</si>
  <si>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</si>
  <si>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</si>
  <si>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</si>
  <si>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</si>
  <si>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</si>
  <si>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</si>
  <si>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</si>
  <si>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</si>
  <si>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</si>
  <si>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</si>
  <si>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</si>
  <si>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</si>
  <si>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</si>
  <si>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</si>
  <si>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</si>
  <si>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</si>
  <si>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</si>
  <si>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</si>
  <si>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</si>
  <si>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</si>
  <si>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</si>
  <si>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</si>
  <si>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</si>
  <si>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</si>
  <si>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</si>
  <si>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</si>
  <si>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</si>
  <si>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</si>
  <si>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</si>
  <si>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</si>
  <si>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</si>
  <si>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</si>
  <si>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</si>
  <si>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</si>
  <si>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</si>
  <si>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</si>
  <si>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</si>
  <si>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</si>
  <si>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</si>
  <si>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</si>
  <si>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</si>
  <si>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</si>
  <si>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</si>
  <si>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</si>
  <si>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</si>
  <si>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</si>
  <si>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</si>
  <si>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</si>
  <si>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</si>
  <si>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</si>
  <si>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</si>
  <si>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</si>
  <si>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</si>
  <si>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</si>
  <si>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</si>
  <si>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</si>
  <si>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</si>
  <si>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</si>
  <si>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</si>
  <si>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</si>
  <si>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</si>
  <si>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</si>
  <si>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</si>
  <si>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</si>
  <si>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</si>
  <si>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</si>
  <si>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</si>
  <si>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</si>
  <si>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</si>
  <si>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</si>
  <si>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</si>
  <si>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</si>
  <si>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</si>
  <si>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</si>
  <si>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</si>
  <si>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</si>
  <si>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</si>
  <si>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</si>
  <si>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</si>
  <si>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</si>
  <si>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</si>
  <si>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</si>
  <si>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</si>
  <si>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</si>
  <si>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</si>
  <si>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</si>
  <si>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</si>
  <si>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</si>
  <si>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</si>
  <si>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</si>
  <si>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</si>
  <si>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</si>
  <si>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</si>
  <si>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</si>
  <si>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</si>
  <si>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</si>
  <si>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</si>
  <si>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</si>
  <si>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</si>
  <si>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</si>
  <si>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</si>
  <si>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</si>
  <si>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</si>
  <si>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</si>
  <si>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</si>
  <si>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</si>
  <si>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</si>
  <si>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</si>
  <si>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</si>
  <si>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</si>
  <si>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</si>
  <si>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</si>
  <si>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</si>
  <si>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</si>
  <si>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</si>
  <si>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</si>
  <si>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</si>
  <si>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</si>
  <si>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</si>
  <si>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</si>
  <si>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</si>
  <si>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</si>
  <si>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</si>
  <si>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</si>
  <si>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</si>
  <si>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</si>
  <si>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</si>
  <si>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</si>
  <si>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</si>
  <si>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</si>
  <si>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</si>
  <si>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</si>
  <si>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</si>
  <si>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</si>
  <si>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</si>
  <si>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</si>
  <si>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</si>
  <si>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</si>
  <si>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</si>
  <si>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</si>
  <si>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</si>
  <si>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</si>
  <si>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</si>
  <si>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</si>
  <si>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</si>
  <si>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</si>
  <si>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</si>
  <si>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</si>
  <si>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</si>
  <si>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</si>
  <si>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</si>
  <si>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</si>
  <si>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</si>
  <si>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</si>
  <si>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</si>
  <si>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</si>
  <si>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</si>
  <si>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</si>
  <si>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</si>
  <si>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</si>
  <si>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</si>
  <si>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</si>
  <si>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</si>
  <si>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</si>
  <si>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</si>
  <si>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</si>
  <si>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</si>
  <si>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</si>
  <si>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</si>
  <si>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</si>
  <si>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</si>
  <si>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</si>
  <si>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</si>
  <si>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</si>
  <si>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</si>
  <si>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</si>
  <si>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</si>
  <si>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</si>
  <si>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</si>
  <si>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</si>
  <si>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</si>
  <si>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</si>
  <si>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</si>
  <si>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</si>
  <si>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</si>
  <si>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</si>
  <si>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</si>
  <si>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</si>
  <si>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</si>
  <si>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</si>
  <si>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</si>
  <si>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</si>
  <si>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</si>
  <si>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</si>
  <si>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</si>
  <si>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</si>
  <si>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</si>
  <si>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</si>
  <si>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</si>
  <si>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</si>
  <si>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</si>
  <si>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</si>
  <si>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</si>
  <si>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</si>
  <si>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</si>
  <si>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</si>
  <si>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</si>
  <si>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</si>
  <si>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</si>
  <si>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</si>
  <si>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</si>
  <si>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</si>
  <si>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</si>
  <si>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</si>
  <si>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</si>
  <si>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</si>
  <si>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</si>
  <si>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</si>
  <si>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</si>
  <si>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</si>
  <si>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</si>
  <si>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</si>
  <si>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</si>
  <si>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</si>
  <si>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</si>
  <si>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</si>
  <si>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</si>
  <si>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</si>
  <si>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</si>
  <si>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</si>
  <si>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</si>
  <si>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</si>
  <si>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</si>
  <si>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</si>
  <si>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</si>
  <si>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</si>
  <si>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</si>
  <si>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</si>
  <si>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</si>
  <si>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</si>
  <si>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</si>
  <si>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</si>
  <si>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</si>
  <si>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</si>
  <si>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</si>
  <si>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</si>
  <si>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</si>
  <si>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</si>
  <si>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</si>
  <si>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</si>
  <si>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</si>
  <si>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</si>
  <si>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</si>
  <si>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</si>
  <si>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</si>
  <si>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</si>
  <si>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</si>
  <si>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</si>
  <si>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</si>
  <si>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</si>
  <si>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</si>
  <si>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</si>
  <si>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</si>
  <si>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</si>
  <si>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</si>
  <si>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</si>
  <si>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</si>
  <si>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</si>
  <si>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</si>
  <si>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</si>
  <si>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</si>
  <si>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</si>
  <si>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</si>
  <si>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</si>
  <si>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</si>
  <si>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</si>
  <si>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</si>
  <si>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</si>
  <si>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</si>
  <si>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</si>
  <si>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</si>
  <si>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</si>
  <si>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</si>
  <si>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</si>
  <si>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</si>
  <si>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</si>
  <si>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</si>
  <si>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</si>
  <si>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</si>
  <si>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</si>
  <si>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</si>
  <si>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</si>
  <si>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</si>
  <si>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</si>
  <si>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</si>
  <si>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</si>
  <si>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</si>
  <si>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</si>
  <si>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</si>
  <si>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</si>
  <si>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</si>
  <si>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</si>
  <si>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</si>
  <si>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</si>
  <si>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</si>
  <si>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</si>
  <si>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</si>
  <si>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</si>
  <si>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</si>
  <si>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</si>
  <si>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</si>
  <si>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</si>
  <si>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</si>
  <si>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</si>
  <si>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</si>
  <si>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</si>
  <si>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</si>
  <si>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</si>
  <si>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</si>
  <si>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</si>
  <si>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</si>
  <si>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</si>
  <si>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</si>
  <si>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</si>
  <si>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</si>
  <si>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</si>
  <si>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</si>
  <si>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</si>
  <si>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</si>
  <si>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</si>
  <si>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</si>
  <si>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</si>
  <si>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</si>
  <si>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</si>
  <si>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</si>
  <si>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</si>
  <si>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</si>
  <si>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</si>
  <si>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</si>
  <si>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</si>
  <si>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</si>
  <si>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</si>
  <si>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</si>
  <si>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</si>
  <si>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</si>
  <si>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</si>
  <si>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</si>
  <si>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</si>
  <si>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</si>
  <si>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</si>
  <si>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</si>
  <si>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</si>
  <si>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</si>
  <si>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</si>
  <si>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</si>
  <si>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</si>
  <si>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</si>
  <si>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</si>
  <si>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</si>
  <si>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</si>
  <si>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</si>
  <si>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</si>
  <si>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</si>
  <si>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</si>
  <si>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</si>
  <si>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</si>
  <si>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</si>
  <si>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</si>
  <si>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</si>
  <si>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</si>
  <si>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</si>
  <si>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</si>
  <si>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</si>
  <si>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</si>
  <si>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</si>
  <si>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</si>
  <si>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</si>
  <si>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</si>
  <si>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</si>
  <si>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</si>
  <si>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</si>
  <si>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</si>
  <si>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</si>
  <si>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</si>
  <si>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</si>
  <si>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</si>
  <si>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</si>
  <si>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</si>
  <si>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</si>
  <si>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</si>
  <si>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</si>
  <si>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</si>
  <si>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</si>
  <si>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</si>
  <si>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</si>
  <si>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</si>
  <si>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</si>
  <si>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</si>
  <si>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</si>
  <si>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</si>
  <si>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</si>
  <si>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</si>
  <si>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</si>
  <si>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</si>
  <si>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</si>
  <si>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</si>
  <si>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</si>
  <si>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</si>
  <si>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</si>
  <si>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</si>
  <si>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</si>
  <si>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</si>
  <si>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</si>
  <si>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</si>
  <si>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</si>
  <si>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</si>
  <si>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</si>
  <si>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</si>
  <si>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</si>
  <si>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</si>
  <si>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</si>
  <si>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</si>
  <si>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</si>
  <si>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</si>
  <si>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</si>
  <si>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</si>
  <si>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</si>
  <si>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</si>
  <si>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</si>
  <si>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</si>
  <si>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</si>
  <si>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</si>
  <si>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</si>
  <si>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</si>
  <si>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</si>
  <si>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</si>
  <si>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</si>
  <si>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</si>
  <si>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</si>
  <si>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</si>
  <si>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</si>
  <si>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</si>
  <si>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</si>
  <si>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</si>
  <si>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</si>
  <si>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</si>
  <si>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</si>
  <si>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</si>
  <si>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</si>
  <si>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</si>
  <si>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</si>
  <si>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</si>
  <si>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</si>
  <si>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</si>
  <si>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</si>
  <si>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</si>
  <si>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</si>
  <si>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</si>
  <si>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</si>
  <si>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</si>
  <si>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</si>
  <si>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</si>
  <si>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</si>
  <si>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</si>
  <si>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</si>
  <si>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</si>
  <si>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</si>
  <si>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</si>
  <si>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</si>
  <si>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</si>
  <si>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</si>
  <si>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</si>
  <si>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</si>
  <si>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</si>
  <si>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</si>
  <si>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</si>
  <si>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</si>
  <si>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</si>
  <si>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</si>
  <si>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</si>
  <si>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</si>
  <si>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</si>
  <si>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</si>
  <si>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</si>
  <si>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</si>
  <si>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</si>
  <si>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</si>
  <si>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</si>
  <si>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</si>
  <si>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</si>
  <si>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</si>
  <si>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</si>
  <si>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</si>
  <si>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</si>
  <si>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</si>
  <si>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</si>
  <si>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</si>
  <si>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</si>
  <si>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</si>
  <si>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</si>
  <si>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</si>
  <si>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</si>
  <si>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</si>
  <si>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</si>
  <si>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</si>
  <si>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</si>
  <si>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</si>
  <si>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</si>
  <si>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</si>
  <si>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</si>
  <si>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</si>
  <si>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</si>
  <si>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</si>
  <si>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</si>
  <si>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</si>
  <si>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</si>
  <si>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</si>
  <si>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</si>
  <si>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</si>
  <si>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</si>
  <si>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</si>
  <si>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</si>
  <si>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</si>
  <si>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</si>
  <si>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</si>
  <si>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</si>
  <si>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</si>
  <si>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</si>
  <si>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</si>
  <si>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</si>
  <si>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</si>
  <si>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</si>
  <si>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</si>
  <si>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</si>
  <si>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</si>
  <si>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</si>
  <si>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</si>
  <si>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</si>
  <si>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</si>
  <si>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</si>
  <si>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</si>
  <si>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</si>
  <si>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</si>
  <si>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</si>
  <si>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</si>
  <si>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</si>
  <si>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</si>
  <si>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</si>
  <si>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</si>
  <si>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</si>
  <si>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</si>
  <si>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</si>
  <si>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</si>
  <si>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</si>
  <si>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</si>
  <si>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</si>
  <si>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</si>
  <si>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</si>
  <si>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</si>
  <si>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</si>
  <si>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</si>
  <si>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</si>
  <si>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</si>
  <si>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</si>
  <si>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</si>
  <si>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</si>
  <si>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</si>
  <si>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</si>
  <si>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</si>
  <si>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</si>
  <si>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</si>
  <si>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</si>
  <si>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</si>
  <si>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</si>
  <si>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</si>
  <si>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</si>
  <si>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</si>
  <si>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</si>
  <si>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</si>
  <si>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</si>
  <si>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</si>
  <si>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</si>
  <si>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</si>
  <si>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</si>
  <si>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</si>
  <si>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</si>
  <si>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</si>
  <si>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</si>
  <si>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</si>
  <si>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</si>
  <si>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</si>
  <si>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</si>
  <si>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</si>
  <si>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</si>
  <si>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</si>
  <si>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</si>
  <si>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</si>
  <si>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</si>
  <si>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</si>
  <si>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</si>
  <si>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</si>
  <si>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</si>
  <si>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</si>
  <si>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</si>
  <si>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</si>
  <si>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</si>
  <si>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</si>
  <si>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</si>
  <si>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</si>
  <si>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</si>
  <si>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</si>
  <si>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</si>
  <si>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</si>
  <si>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</si>
  <si>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</si>
  <si>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</si>
  <si>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</si>
  <si>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</si>
  <si>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</si>
  <si>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</si>
  <si>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</si>
  <si>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</si>
  <si>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</si>
  <si>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</si>
  <si>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</si>
  <si>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</si>
  <si>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</si>
  <si>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</si>
  <si>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</si>
  <si>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</si>
  <si>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</si>
  <si>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</si>
  <si>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</si>
  <si>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</si>
  <si>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</si>
  <si>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</si>
  <si>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</si>
  <si>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</si>
  <si>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</si>
  <si>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</si>
  <si>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</si>
  <si>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</si>
  <si>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</si>
  <si>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</si>
  <si>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</si>
  <si>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</si>
  <si>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</si>
  <si>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</si>
  <si>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</si>
  <si>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</si>
  <si>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</si>
  <si>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</si>
  <si>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</si>
  <si>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</si>
  <si>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</si>
  <si>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</si>
  <si>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</si>
  <si>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</si>
  <si>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</si>
  <si>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</si>
  <si>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</si>
  <si>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</si>
  <si>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</si>
  <si>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</si>
  <si>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</si>
  <si>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</si>
  <si>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</si>
  <si>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</si>
  <si>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</si>
  <si>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</si>
  <si>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</si>
  <si>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</si>
  <si>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</si>
  <si>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</si>
  <si>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</si>
  <si>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</si>
  <si>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</si>
  <si>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</si>
  <si>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</si>
  <si>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</si>
  <si>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</si>
  <si>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</si>
  <si>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</si>
  <si>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</si>
  <si>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</si>
  <si>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</si>
  <si>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</si>
  <si>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</si>
  <si>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</si>
  <si>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</si>
  <si>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</si>
  <si>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</si>
  <si>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</si>
  <si>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</si>
  <si>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</si>
  <si>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</si>
  <si>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</si>
  <si>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</si>
  <si>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</si>
  <si>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</si>
  <si>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</si>
  <si>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</si>
  <si>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</si>
  <si>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</si>
  <si>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</si>
  <si>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</si>
  <si>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</si>
  <si>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</si>
  <si>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</si>
  <si>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</si>
  <si>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</si>
  <si>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</si>
  <si>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</si>
  <si>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</si>
  <si>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</si>
  <si>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</si>
  <si>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</si>
  <si>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</si>
  <si>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</si>
  <si>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</si>
  <si>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</si>
  <si>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</si>
  <si>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</si>
  <si>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</si>
  <si>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</si>
  <si>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</si>
  <si>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</si>
  <si>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</si>
  <si>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</si>
  <si>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</si>
  <si>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</si>
  <si>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</si>
  <si>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</si>
  <si>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</si>
  <si>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</si>
  <si>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</si>
  <si>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</si>
  <si>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</si>
  <si>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</si>
  <si>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</si>
  <si>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</si>
  <si>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</si>
  <si>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</si>
  <si>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</si>
  <si>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</si>
  <si>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</si>
  <si>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</si>
  <si>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</si>
  <si>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</si>
  <si>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</si>
  <si>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</si>
  <si>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</si>
  <si>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</si>
  <si>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</si>
  <si>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</si>
  <si>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</si>
  <si>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</si>
  <si>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</si>
  <si>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</si>
  <si>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</si>
  <si>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</si>
  <si>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</si>
  <si>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</si>
  <si>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</si>
  <si>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</si>
  <si>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</si>
  <si>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</si>
  <si>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</si>
  <si>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</si>
  <si>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</si>
  <si>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</si>
  <si>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</si>
  <si>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</si>
  <si>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</si>
  <si>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</si>
  <si>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</si>
  <si>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</si>
  <si>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</si>
  <si>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</si>
  <si>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</si>
  <si>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</si>
  <si>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</si>
  <si>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</si>
  <si>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</si>
  <si>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</si>
  <si>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</si>
  <si>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</si>
  <si>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</si>
  <si>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</si>
  <si>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</si>
  <si>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</si>
  <si>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</si>
  <si>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</si>
  <si>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</si>
  <si>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</si>
  <si>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</si>
  <si>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</si>
  <si>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</si>
  <si>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</si>
  <si>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</si>
  <si>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</si>
  <si>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</si>
  <si>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</si>
  <si>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</si>
  <si>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</si>
  <si>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</si>
  <si>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</si>
  <si>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</si>
  <si>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</si>
  <si>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</si>
  <si>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</si>
  <si>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</si>
  <si>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</si>
  <si>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</si>
  <si>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</si>
  <si>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</si>
  <si>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</si>
  <si>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</si>
  <si>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</si>
  <si>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</si>
  <si>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</si>
  <si>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</si>
  <si>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</si>
  <si>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</si>
  <si>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</si>
  <si>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</si>
  <si>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</si>
  <si>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</si>
  <si>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</si>
  <si>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</si>
  <si>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</si>
  <si>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</si>
  <si>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</si>
  <si>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</si>
  <si>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</si>
  <si>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</si>
  <si>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</si>
  <si>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</si>
  <si>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</si>
  <si>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</si>
  <si>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</si>
  <si>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</si>
  <si>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</si>
  <si>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</si>
  <si>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</si>
  <si>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</si>
  <si>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</si>
  <si>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</si>
  <si>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</si>
  <si>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</si>
  <si>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</si>
  <si>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</si>
  <si>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</si>
  <si>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</si>
  <si>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</si>
  <si>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</si>
  <si>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</si>
  <si>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</si>
  <si>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</si>
  <si>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</si>
  <si>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</si>
  <si>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</si>
  <si>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</si>
  <si>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</si>
  <si>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</si>
  <si>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</si>
  <si>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</si>
  <si>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</si>
  <si>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</si>
  <si>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</si>
  <si>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</si>
  <si>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</si>
  <si>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</si>
  <si>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</si>
  <si>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</si>
  <si>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</si>
  <si>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</si>
  <si>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</si>
  <si>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</si>
  <si>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</si>
  <si>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</si>
  <si>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</si>
  <si>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</si>
  <si>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</si>
  <si>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</si>
  <si>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</si>
  <si>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</si>
  <si>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</si>
  <si>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</si>
  <si>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</si>
  <si>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</si>
  <si>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</si>
  <si>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</si>
  <si>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</si>
  <si>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</si>
  <si>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</si>
  <si>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</si>
  <si>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</si>
  <si>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</si>
  <si>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</si>
  <si>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</si>
  <si>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</si>
  <si>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</si>
  <si>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</si>
  <si>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</si>
  <si>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</si>
  <si>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</si>
  <si>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</si>
  <si>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</si>
  <si>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</si>
  <si>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</si>
  <si>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</si>
  <si>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</si>
  <si>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</si>
  <si>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</si>
  <si>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</si>
  <si>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</si>
  <si>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</si>
  <si>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</si>
  <si>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</si>
  <si>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</si>
  <si>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</si>
  <si>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</si>
  <si>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</si>
  <si>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</si>
  <si>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</si>
  <si>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</si>
  <si>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</si>
  <si>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</si>
  <si>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</si>
  <si>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</si>
  <si>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</si>
  <si>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</si>
  <si>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</si>
  <si>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</si>
  <si>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</si>
  <si>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</si>
  <si>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</si>
  <si>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</si>
  <si>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</si>
  <si>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</si>
  <si>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</si>
  <si>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</si>
  <si>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</si>
  <si>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</si>
  <si>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</si>
  <si>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</si>
  <si>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</si>
  <si>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</si>
  <si>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</si>
  <si>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</si>
  <si>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</si>
  <si>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</si>
  <si>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</si>
  <si>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</si>
  <si>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</si>
  <si>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</si>
  <si>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</si>
  <si>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</si>
  <si>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</si>
  <si>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</si>
  <si>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</si>
  <si>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</si>
  <si>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</si>
  <si>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</si>
  <si>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</si>
  <si>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</si>
  <si>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</si>
  <si>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</si>
  <si>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</si>
  <si>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</si>
  <si>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</si>
  <si>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</si>
  <si>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</si>
  <si>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</si>
  <si>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</si>
  <si>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</si>
  <si>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</si>
  <si>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</si>
  <si>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</si>
  <si>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</si>
  <si>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</si>
  <si>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</si>
  <si>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</si>
  <si>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</si>
  <si>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</si>
  <si>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</si>
  <si>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</si>
  <si>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</si>
  <si>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</si>
  <si>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</si>
  <si>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</si>
  <si>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</si>
  <si>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</si>
  <si>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</si>
  <si>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</si>
  <si>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</si>
  <si>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</si>
  <si>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</si>
  <si>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</si>
  <si>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</si>
  <si>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</si>
  <si>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</si>
  <si>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</si>
  <si>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</si>
  <si>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</si>
  <si>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</si>
  <si>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</si>
  <si>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</si>
  <si>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</si>
  <si>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</si>
  <si>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</si>
  <si>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</si>
  <si>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</si>
  <si>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</si>
  <si>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</si>
  <si>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</si>
  <si>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</si>
  <si>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</si>
  <si>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</si>
  <si>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</si>
  <si>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</si>
  <si>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</si>
  <si>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</si>
  <si>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</si>
  <si>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</si>
  <si>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</si>
  <si>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</si>
  <si>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</si>
  <si>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</si>
  <si>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</si>
  <si>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</si>
  <si>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</si>
  <si>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</si>
  <si>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</si>
  <si>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</si>
  <si>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</si>
  <si>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</si>
  <si>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</si>
  <si>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</si>
  <si>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</si>
  <si>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</si>
  <si>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</si>
  <si>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</si>
  <si>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</si>
  <si>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</si>
  <si>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</si>
  <si>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</si>
  <si>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</si>
  <si>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</si>
  <si>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</si>
  <si>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</si>
  <si>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</si>
  <si>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</si>
  <si>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</si>
  <si>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</si>
  <si>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</si>
  <si>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</si>
  <si>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</si>
  <si>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</si>
  <si>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</si>
  <si>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</si>
  <si>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</si>
  <si>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</si>
  <si>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</si>
  <si>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</si>
  <si>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</si>
  <si>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</si>
  <si>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</si>
  <si>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</si>
  <si>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</si>
  <si>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</si>
  <si>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</si>
  <si>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</si>
  <si>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</si>
  <si>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</si>
  <si>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</si>
  <si>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</si>
  <si>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</si>
  <si>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</si>
  <si>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</si>
  <si>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</si>
  <si>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</si>
  <si>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</si>
  <si>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</si>
  <si>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</si>
  <si>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</si>
  <si>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</si>
  <si>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</si>
  <si>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</si>
  <si>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</si>
  <si>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</si>
  <si>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</si>
  <si>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</si>
  <si>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</si>
  <si>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</si>
  <si>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</si>
  <si>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</si>
  <si>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</si>
  <si>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</si>
  <si>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</si>
  <si>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</si>
  <si>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</si>
  <si>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</si>
  <si>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</si>
  <si>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</si>
  <si>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</si>
  <si>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</si>
  <si>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</si>
  <si>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</si>
  <si>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</si>
  <si>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</si>
  <si>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</si>
  <si>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</si>
  <si>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</si>
  <si>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</si>
  <si>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</si>
  <si>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</si>
  <si>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</si>
  <si>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</si>
  <si>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</si>
  <si>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</si>
  <si>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</si>
  <si>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</si>
  <si>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</si>
  <si>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</si>
  <si>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</si>
  <si>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</si>
  <si>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</si>
  <si>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</si>
  <si>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</si>
  <si>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</si>
  <si>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</si>
  <si>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</si>
  <si>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</si>
  <si>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</si>
  <si>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</si>
  <si>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</si>
  <si>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</si>
  <si>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</si>
  <si>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</si>
  <si>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</si>
  <si>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</si>
  <si>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</si>
  <si>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</si>
  <si>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</si>
  <si>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</si>
  <si>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</si>
  <si>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</si>
  <si>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</si>
  <si>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</si>
  <si>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</si>
  <si>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</si>
  <si>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</si>
  <si>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</si>
  <si>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</si>
  <si>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</si>
  <si>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</si>
  <si>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</si>
  <si>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</si>
  <si>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</si>
  <si>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</si>
  <si>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</si>
  <si>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</si>
  <si>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</si>
  <si>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</si>
  <si>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</si>
  <si>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</si>
  <si>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</si>
  <si>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</si>
  <si>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</si>
  <si>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</si>
  <si>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</si>
  <si>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</si>
  <si>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</si>
  <si>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</si>
  <si>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</si>
  <si>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</si>
  <si>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</si>
  <si>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</si>
  <si>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</si>
  <si>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</si>
  <si>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</si>
  <si>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</si>
  <si>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</si>
  <si>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</si>
  <si>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</si>
  <si>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</si>
  <si>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</si>
  <si>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</si>
  <si>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</si>
  <si>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</si>
  <si>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</si>
  <si>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</si>
  <si>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</si>
  <si>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</si>
  <si>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</si>
  <si>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</si>
  <si>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</si>
  <si>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</si>
  <si>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</si>
  <si>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</si>
  <si>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</si>
  <si>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</si>
  <si>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</si>
  <si>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</si>
  <si>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</si>
  <si>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</si>
  <si>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</si>
  <si>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</si>
  <si>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</si>
  <si>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</si>
  <si>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</si>
  <si>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</si>
  <si>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</si>
  <si>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</si>
  <si>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</si>
  <si>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</si>
  <si>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</si>
  <si>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</si>
  <si>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</si>
  <si>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</si>
  <si>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</si>
  <si>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</si>
  <si>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</si>
  <si>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</si>
  <si>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</si>
  <si>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</si>
  <si>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</si>
  <si>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</si>
  <si>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</si>
  <si>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</si>
  <si>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</si>
  <si>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</si>
  <si>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</si>
  <si>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</si>
  <si>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</si>
  <si>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</si>
  <si>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</si>
  <si>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</si>
  <si>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</si>
  <si>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</si>
  <si>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</si>
  <si>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</si>
  <si>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</si>
  <si>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</si>
  <si>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</si>
  <si>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</si>
  <si>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</si>
  <si>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</si>
  <si>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</si>
  <si>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</si>
  <si>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</si>
  <si>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</si>
  <si>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</si>
  <si>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</si>
  <si>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</si>
  <si>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</si>
  <si>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</si>
  <si>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</si>
  <si>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</si>
  <si>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</si>
  <si>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</si>
  <si>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</si>
  <si>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</si>
  <si>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</si>
  <si>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</si>
  <si>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</si>
  <si>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</si>
  <si>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</si>
  <si>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</si>
  <si>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</si>
  <si>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</si>
  <si>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</si>
  <si>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</si>
  <si>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</si>
  <si>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</si>
  <si>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</si>
  <si>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</si>
  <si>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</si>
  <si>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</si>
  <si>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</si>
  <si>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</si>
  <si>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</si>
  <si>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</si>
  <si>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</si>
  <si>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</si>
  <si>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</si>
  <si>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</si>
  <si>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</si>
  <si>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</si>
  <si>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</si>
  <si>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</si>
  <si>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</si>
  <si>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</si>
  <si>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</si>
  <si>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</si>
  <si>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</si>
  <si>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</si>
  <si>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</si>
  <si>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</si>
  <si>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</si>
  <si>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</si>
  <si>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</si>
  <si>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</si>
  <si>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</si>
  <si>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</si>
  <si>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</si>
  <si>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</si>
  <si>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</si>
  <si>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</si>
  <si>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</si>
  <si>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</si>
  <si>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</si>
  <si>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</si>
  <si>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</si>
  <si>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</si>
  <si>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</si>
  <si>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</si>
  <si>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</si>
  <si>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</si>
  <si>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</si>
  <si>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</si>
  <si>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</si>
  <si>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</si>
  <si>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</si>
  <si>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</si>
  <si>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</si>
  <si>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</si>
  <si>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</si>
  <si>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</si>
  <si>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</si>
  <si>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</si>
  <si>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</si>
  <si>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</si>
  <si>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</si>
  <si>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</si>
  <si>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</si>
  <si>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</si>
  <si>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</si>
  <si>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</si>
  <si>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</si>
  <si>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</si>
  <si>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</si>
  <si>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</si>
  <si>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</si>
  <si>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</si>
  <si>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</si>
  <si>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</si>
  <si>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</si>
  <si>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</si>
  <si>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</si>
  <si>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</si>
  <si>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</si>
  <si>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</si>
  <si>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</si>
  <si>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</si>
  <si>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</si>
  <si>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</si>
  <si>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</si>
  <si>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</si>
  <si>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</si>
  <si>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</si>
  <si>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</si>
  <si>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</si>
  <si>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</si>
  <si>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</si>
  <si>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</si>
  <si>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</si>
  <si>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</si>
  <si>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</si>
  <si>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</si>
  <si>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</si>
  <si>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</si>
  <si>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</si>
  <si>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</si>
  <si>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</si>
  <si>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</si>
  <si>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</si>
  <si>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</si>
  <si>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</si>
  <si>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</si>
  <si>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</si>
  <si>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</si>
  <si>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</si>
  <si>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</si>
  <si>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</si>
  <si>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</si>
  <si>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</si>
  <si>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</si>
  <si>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</si>
  <si>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</si>
  <si>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</si>
  <si>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</si>
  <si>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</si>
  <si>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</si>
  <si>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</si>
  <si>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</si>
  <si>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</si>
  <si>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</si>
  <si>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</si>
  <si>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</si>
  <si>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</si>
  <si>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</si>
  <si>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</si>
  <si>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</si>
  <si>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</si>
  <si>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</si>
  <si>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</si>
  <si>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</si>
  <si>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</si>
  <si>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</si>
  <si>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</si>
  <si>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</si>
  <si>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</si>
  <si>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</si>
  <si>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</si>
  <si>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</si>
  <si>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</si>
  <si>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</si>
  <si>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</si>
  <si>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</si>
  <si>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</si>
  <si>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</si>
  <si>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</si>
  <si>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</si>
  <si>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</si>
  <si>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</si>
  <si>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</si>
  <si>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</si>
  <si>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</si>
  <si>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</si>
  <si>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</si>
  <si>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</si>
  <si>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</si>
  <si>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</si>
  <si>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</si>
  <si>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</si>
  <si>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</si>
  <si>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</si>
  <si>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</si>
  <si>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</si>
  <si>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</si>
  <si>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</si>
  <si>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</si>
  <si>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</si>
  <si>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</si>
  <si>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</si>
  <si>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</si>
  <si>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</si>
  <si>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</si>
  <si>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</si>
  <si>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</si>
  <si>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</si>
  <si>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</si>
  <si>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</si>
  <si>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</si>
  <si>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</si>
  <si>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</si>
  <si>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</si>
  <si>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</si>
  <si>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</si>
  <si>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</si>
  <si>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</si>
  <si>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</si>
  <si>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</si>
  <si>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</si>
  <si>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</si>
  <si>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</si>
  <si>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</si>
  <si>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</si>
  <si>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</si>
  <si>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</si>
  <si>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</si>
  <si>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</si>
  <si>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</si>
  <si>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</si>
  <si>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</si>
  <si>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</si>
  <si>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</si>
  <si>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</si>
  <si>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</si>
  <si>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</si>
  <si>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</si>
  <si>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</si>
  <si>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</si>
  <si>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</si>
  <si>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</si>
  <si>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</si>
  <si>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</si>
  <si>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</si>
  <si>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</si>
  <si>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</si>
  <si>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</si>
  <si>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</si>
  <si>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</si>
  <si>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</si>
  <si>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</si>
  <si>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</si>
  <si>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</si>
  <si>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</si>
  <si>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</si>
  <si>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</si>
  <si>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</si>
  <si>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</si>
  <si>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</si>
  <si>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</si>
  <si>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</si>
  <si>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</si>
  <si>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</si>
  <si>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</si>
  <si>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</si>
  <si>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</si>
  <si>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</si>
  <si>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</si>
  <si>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</si>
  <si>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</si>
  <si>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</si>
  <si>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</si>
  <si>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</si>
  <si>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</si>
  <si>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</si>
  <si>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</si>
  <si>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</si>
  <si>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</si>
  <si>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</si>
  <si>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</si>
  <si>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</si>
  <si>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</si>
  <si>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</si>
  <si>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</si>
  <si>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</si>
  <si>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</si>
  <si>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</si>
  <si>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</si>
  <si>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</si>
  <si>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</si>
  <si>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</si>
  <si>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</si>
  <si>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</si>
  <si>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</si>
  <si>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</si>
  <si>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</si>
  <si>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</si>
  <si>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</si>
  <si>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</si>
  <si>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</si>
  <si>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</si>
  <si>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</si>
  <si>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</si>
  <si>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</si>
  <si>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</si>
  <si>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</si>
  <si>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</si>
  <si>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</si>
  <si>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</si>
  <si>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</si>
  <si>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</si>
  <si>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</si>
  <si>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</si>
  <si>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</si>
  <si>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</si>
  <si>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</si>
  <si>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</si>
  <si>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</si>
  <si>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</si>
  <si>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</si>
  <si>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</si>
  <si>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</si>
  <si>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</si>
  <si>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</si>
  <si>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</si>
  <si>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</si>
  <si>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</si>
  <si>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</si>
  <si>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</si>
  <si>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</si>
  <si>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</si>
  <si>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</si>
  <si>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</si>
  <si>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</si>
  <si>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</si>
  <si>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</si>
  <si>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</si>
  <si>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</si>
  <si>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</si>
  <si>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</si>
  <si>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</si>
  <si>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</si>
  <si>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</si>
  <si>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</si>
  <si>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</si>
  <si>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</si>
  <si>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</si>
  <si>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</si>
  <si>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</si>
  <si>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</si>
  <si>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</si>
  <si>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</si>
  <si>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</si>
  <si>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</si>
  <si>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</si>
  <si>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</si>
  <si>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</si>
  <si>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</si>
  <si>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</si>
  <si>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</si>
  <si>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</si>
  <si>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</si>
  <si>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</si>
  <si>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</si>
  <si>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</si>
  <si>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</si>
  <si>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</si>
  <si>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</si>
  <si>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</si>
  <si>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</si>
  <si>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</si>
  <si>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</si>
  <si>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</si>
  <si>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</si>
  <si>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</si>
  <si>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</si>
  <si>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</si>
  <si>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</si>
  <si>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</si>
  <si>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</si>
  <si>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</si>
  <si>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</si>
  <si>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</si>
  <si>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</si>
  <si>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</si>
  <si>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</si>
  <si>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</si>
  <si>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</si>
  <si>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</si>
  <si>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</si>
  <si>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</si>
  <si>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</si>
  <si>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</si>
  <si>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</si>
  <si>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</si>
  <si>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</si>
  <si>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</si>
  <si>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</si>
  <si>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</si>
  <si>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</si>
  <si>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</si>
  <si>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</si>
  <si>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</si>
  <si>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</si>
  <si>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</si>
  <si>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</si>
  <si>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</si>
  <si>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</si>
  <si>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</si>
  <si>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</si>
  <si>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</si>
  <si>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</si>
  <si>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</si>
  <si>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</si>
  <si>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</si>
  <si>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</si>
  <si>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</si>
  <si>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</si>
  <si>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</si>
  <si>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</si>
  <si>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</si>
  <si>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</si>
  <si>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</si>
  <si>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</si>
  <si>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</si>
  <si>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</si>
  <si>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</si>
  <si>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</si>
  <si>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</si>
  <si>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</si>
  <si>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</si>
  <si>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</si>
  <si>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</si>
  <si>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</si>
  <si>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</si>
  <si>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</si>
  <si>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</si>
  <si>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</si>
  <si>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</si>
  <si>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</si>
  <si>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</si>
  <si>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</si>
  <si>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</si>
  <si>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</si>
  <si>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</si>
  <si>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</si>
  <si>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</si>
  <si>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</si>
  <si>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</si>
  <si>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</si>
  <si>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</si>
  <si>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</si>
  <si>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</si>
  <si>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</si>
  <si>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</si>
  <si>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</si>
  <si>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</si>
  <si>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</si>
  <si>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</si>
  <si>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</si>
  <si>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</si>
  <si>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</si>
  <si>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</si>
  <si>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</si>
  <si>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</si>
  <si>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</si>
  <si>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</si>
  <si>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</si>
  <si>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</si>
  <si>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</si>
  <si>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</si>
  <si>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</si>
  <si>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</si>
  <si>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</si>
  <si>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</si>
  <si>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</si>
  <si>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</si>
  <si>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</si>
  <si>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</si>
  <si>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</si>
  <si>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</si>
  <si>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</si>
  <si>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</si>
  <si>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</si>
  <si>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</si>
  <si>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</si>
  <si>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</si>
  <si>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</si>
  <si>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</si>
  <si>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</si>
  <si>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</si>
  <si>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</si>
  <si>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</si>
  <si>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</si>
  <si>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</si>
  <si>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</si>
  <si>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</si>
  <si>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</si>
  <si>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</si>
  <si>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</si>
  <si>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</si>
  <si>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</si>
  <si>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</si>
  <si>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</si>
  <si>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</si>
  <si>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</si>
  <si>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</si>
  <si>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</si>
  <si>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</si>
  <si>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</si>
  <si>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</si>
  <si>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</si>
  <si>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</si>
  <si>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</si>
  <si>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</si>
  <si>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</si>
  <si>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</si>
  <si>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</si>
  <si>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</si>
  <si>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</si>
  <si>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</si>
  <si>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</si>
  <si>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</si>
  <si>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</si>
  <si>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</si>
  <si>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</si>
  <si>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</si>
  <si>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</si>
  <si>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</si>
  <si>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</si>
  <si>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</si>
  <si>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</si>
  <si>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</si>
  <si>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</si>
  <si>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</si>
  <si>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</si>
  <si>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</si>
  <si>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</si>
  <si>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</si>
  <si>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</si>
  <si>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</si>
  <si>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</si>
  <si>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</si>
  <si>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</si>
  <si>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</si>
  <si>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</si>
  <si>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</si>
  <si>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</si>
  <si>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</si>
  <si>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</si>
  <si>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</si>
  <si>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</si>
  <si>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</si>
  <si>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</si>
  <si>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</si>
  <si>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</si>
  <si>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</si>
  <si>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</si>
  <si>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</si>
  <si>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</si>
  <si>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</si>
  <si>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</si>
  <si>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</si>
  <si>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</si>
  <si>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</si>
  <si>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</si>
  <si>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</si>
  <si>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</si>
  <si>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</si>
  <si>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</si>
  <si>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</si>
  <si>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</si>
  <si>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</si>
  <si>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</si>
  <si>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</si>
  <si>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</si>
  <si>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</si>
  <si>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</si>
  <si>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</si>
  <si>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</si>
  <si>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</si>
  <si>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</si>
  <si>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</si>
  <si>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</si>
  <si>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</si>
  <si>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</si>
  <si>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</si>
  <si>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</si>
  <si>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</si>
  <si>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</si>
  <si>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</si>
  <si>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</si>
  <si>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</si>
  <si>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</si>
  <si>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</si>
  <si>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</si>
  <si>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</si>
  <si>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</si>
  <si>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</si>
  <si>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</si>
  <si>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</si>
  <si>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</si>
  <si>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</si>
  <si>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</si>
  <si>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</si>
  <si>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</si>
  <si>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</si>
  <si>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</si>
  <si>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</si>
  <si>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</si>
  <si>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</si>
  <si>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</si>
  <si>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</si>
  <si>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</si>
  <si>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</si>
  <si>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</si>
  <si>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</si>
  <si>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</si>
  <si>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</si>
  <si>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</si>
  <si>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</si>
  <si>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</si>
  <si>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</si>
  <si>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</si>
  <si>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</si>
  <si>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</si>
  <si>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</si>
  <si>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</si>
  <si>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</si>
  <si>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</si>
  <si>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</si>
  <si>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</si>
  <si>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</si>
  <si>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</si>
  <si>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</si>
  <si>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</si>
  <si>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</si>
  <si>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</si>
  <si>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</si>
  <si>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</si>
  <si>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</si>
  <si>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</si>
  <si>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</si>
  <si>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</si>
  <si>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</si>
  <si>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</si>
  <si>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</si>
  <si>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</si>
  <si>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</si>
  <si>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</si>
  <si>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</si>
  <si>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</si>
  <si>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</si>
  <si>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</si>
  <si>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</si>
  <si>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</si>
  <si>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</si>
  <si>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</si>
  <si>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</si>
  <si>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</si>
  <si>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</si>
  <si>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</si>
  <si>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</si>
  <si>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</si>
  <si>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</si>
  <si>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</si>
  <si>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</si>
  <si>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</si>
  <si>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</si>
  <si>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</si>
  <si>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</si>
  <si>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</si>
  <si>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</si>
  <si>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</si>
  <si>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</si>
  <si>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</si>
  <si>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</si>
  <si>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</si>
  <si>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</si>
  <si>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</si>
  <si>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</si>
  <si>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</si>
  <si>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</si>
  <si>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</si>
  <si>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</si>
  <si>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</si>
  <si>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</si>
  <si>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</si>
  <si>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</si>
  <si>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</si>
  <si>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</si>
  <si>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</si>
  <si>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</si>
  <si>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</si>
  <si>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</si>
  <si>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</si>
  <si>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</si>
  <si>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</si>
  <si>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</si>
  <si>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</si>
  <si>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</si>
  <si>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</si>
  <si>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</si>
  <si>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</si>
  <si>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</si>
  <si>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</si>
  <si>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</si>
  <si>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</si>
  <si>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</si>
  <si>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</si>
  <si>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</si>
  <si>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</si>
  <si>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</si>
  <si>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</si>
  <si>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</si>
  <si>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</si>
  <si>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</si>
  <si>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</si>
  <si>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</si>
  <si>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</si>
  <si>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</si>
  <si>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</si>
  <si>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</si>
  <si>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</si>
  <si>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</si>
  <si>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</si>
  <si>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</si>
  <si>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</si>
  <si>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</si>
  <si>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</si>
  <si>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</si>
  <si>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</si>
  <si>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</si>
  <si>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</si>
  <si>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</si>
  <si>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</si>
  <si>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</si>
  <si>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</si>
  <si>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</si>
  <si>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</si>
  <si>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</si>
  <si>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</si>
  <si>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</si>
  <si>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</si>
  <si>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</si>
  <si>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</si>
  <si>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</si>
  <si>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</si>
  <si>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</si>
  <si>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</si>
  <si>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</si>
  <si>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</si>
  <si>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</si>
  <si>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</si>
  <si>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</si>
  <si>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</si>
  <si>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</si>
  <si>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</si>
  <si>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</si>
  <si>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</si>
  <si>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</si>
  <si>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</si>
  <si>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</si>
  <si>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</si>
  <si>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</si>
  <si>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</si>
  <si>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</si>
  <si>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</si>
  <si>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</si>
  <si>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</si>
  <si>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</si>
  <si>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</si>
  <si>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</si>
  <si>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</si>
  <si>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</si>
  <si>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</si>
  <si>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</si>
  <si>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</si>
  <si>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</si>
  <si>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</si>
  <si>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</si>
  <si>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</si>
  <si>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</si>
  <si>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</si>
  <si>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</si>
  <si>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</si>
  <si>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</si>
  <si>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</si>
  <si>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</si>
  <si>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</si>
  <si>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</si>
  <si>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</si>
  <si>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</si>
  <si>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</si>
  <si>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</si>
  <si>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</si>
  <si>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</si>
  <si>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</si>
  <si>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</si>
  <si>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</si>
  <si>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</si>
  <si>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</si>
  <si>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</si>
  <si>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</si>
  <si>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</si>
  <si>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</si>
  <si>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</si>
  <si>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</si>
  <si>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</si>
  <si>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</si>
  <si>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</si>
  <si>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</si>
  <si>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</si>
  <si>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</si>
  <si>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</si>
  <si>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</si>
  <si>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</si>
  <si>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</si>
  <si>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</si>
  <si>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</si>
  <si>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</si>
  <si>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</si>
  <si>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</si>
  <si>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</si>
  <si>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</si>
  <si>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</si>
  <si>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</si>
  <si>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</si>
  <si>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</si>
  <si>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</si>
  <si>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</si>
  <si>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</si>
  <si>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</si>
  <si>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</si>
  <si>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</si>
  <si>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</si>
  <si>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</si>
  <si>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</si>
  <si>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</si>
  <si>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</si>
  <si>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</si>
  <si>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</si>
  <si>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</si>
  <si>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</si>
  <si>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</si>
  <si>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</si>
  <si>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</si>
  <si>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</si>
  <si>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</si>
  <si>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</si>
  <si>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</si>
  <si>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</si>
  <si>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</si>
  <si>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</si>
  <si>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</si>
  <si>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</si>
  <si>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</si>
  <si>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</si>
  <si>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</si>
  <si>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</si>
  <si>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</si>
  <si>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</si>
  <si>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</si>
  <si>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</si>
  <si>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</si>
  <si>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</si>
  <si>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</si>
  <si>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</si>
  <si>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</si>
  <si>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</si>
  <si>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</si>
  <si>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</si>
  <si>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</si>
  <si>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</si>
  <si>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</si>
  <si>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</si>
  <si>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</si>
  <si>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</si>
  <si>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</si>
  <si>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</si>
  <si>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</si>
  <si>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</si>
  <si>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</si>
  <si>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</si>
  <si>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</si>
  <si>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</si>
  <si>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</si>
  <si>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</si>
  <si>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</si>
  <si>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</si>
  <si>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</si>
  <si>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</si>
  <si>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</si>
  <si>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</si>
  <si>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</si>
  <si>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</si>
  <si>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</si>
  <si>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</si>
  <si>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</si>
  <si>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</si>
  <si>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</si>
  <si>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</si>
  <si>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</si>
  <si>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</si>
  <si>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</si>
  <si>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</si>
  <si>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</si>
  <si>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</si>
  <si>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</si>
  <si>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</si>
  <si>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</si>
  <si>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</si>
  <si>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</si>
  <si>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</si>
  <si>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</si>
  <si>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</si>
  <si>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</si>
  <si>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</si>
  <si>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</si>
  <si>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</si>
  <si>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</si>
  <si>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</si>
  <si>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</si>
  <si>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</si>
  <si>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</si>
  <si>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</si>
  <si>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</si>
  <si>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</si>
  <si>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</si>
  <si>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</si>
  <si>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</si>
  <si>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</si>
  <si>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</si>
  <si>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</si>
  <si>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</si>
  <si>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</si>
  <si>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</si>
  <si>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</si>
  <si>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</si>
  <si>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</si>
  <si>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</si>
  <si>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</si>
  <si>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</si>
  <si>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</si>
  <si>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</si>
  <si>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</si>
  <si>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</si>
  <si>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</si>
  <si>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</si>
  <si>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</si>
  <si>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</si>
  <si>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</si>
  <si>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</si>
  <si>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</si>
  <si>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</si>
  <si>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</si>
  <si>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</si>
  <si>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</si>
  <si>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</si>
  <si>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</si>
  <si>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</si>
  <si>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</si>
  <si>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</si>
  <si>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</si>
  <si>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</si>
  <si>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</si>
  <si>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</si>
  <si>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</si>
  <si>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</si>
  <si>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</si>
  <si>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</si>
  <si>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</si>
  <si>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</si>
  <si>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</si>
  <si>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</si>
  <si>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</si>
  <si>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</si>
  <si>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</si>
  <si>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</si>
  <si>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</si>
  <si>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</si>
  <si>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</si>
  <si>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</si>
  <si>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</si>
  <si>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</si>
  <si>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</si>
  <si>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</si>
  <si>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</si>
  <si>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</si>
  <si>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</si>
  <si>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</si>
  <si>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</si>
  <si>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</si>
  <si>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</si>
  <si>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</si>
  <si>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</si>
  <si>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</si>
  <si>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</si>
  <si>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</si>
  <si>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</si>
  <si>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</si>
  <si>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</si>
  <si>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</si>
  <si>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</si>
  <si>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</si>
  <si>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</si>
  <si>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</si>
  <si>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</si>
  <si>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</si>
  <si>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</si>
  <si>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</si>
  <si>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</si>
  <si>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</si>
  <si>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</si>
  <si>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</si>
  <si>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</si>
  <si>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</si>
  <si>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</si>
  <si>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</si>
  <si>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</si>
  <si>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</si>
  <si>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</si>
  <si>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</si>
  <si>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</si>
  <si>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</si>
  <si>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</si>
  <si>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</si>
  <si>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</si>
  <si>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</si>
  <si>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</si>
  <si>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</si>
  <si>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</si>
  <si>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</si>
  <si>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</si>
  <si>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</si>
  <si>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</si>
  <si>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</si>
  <si>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</si>
  <si>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</si>
  <si>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</si>
  <si>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</si>
  <si>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</si>
  <si>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</si>
  <si>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</si>
  <si>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</si>
  <si>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</si>
  <si>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</si>
  <si>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</si>
  <si>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</si>
  <si>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</si>
  <si>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</si>
  <si>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</si>
  <si>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</si>
  <si>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</si>
  <si>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</si>
  <si>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</si>
  <si>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</si>
  <si>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</si>
  <si>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</si>
  <si>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</si>
  <si>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</si>
  <si>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</si>
  <si>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</si>
  <si>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</si>
  <si>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</si>
  <si>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</si>
  <si>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</si>
  <si>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</si>
  <si>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</si>
  <si>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</si>
  <si>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</si>
  <si>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</si>
  <si>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</si>
  <si>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</si>
  <si>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</si>
  <si>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</si>
  <si>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</si>
  <si>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</si>
  <si>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</si>
  <si>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</si>
  <si>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</si>
  <si>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</si>
  <si>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</si>
  <si>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</si>
  <si>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</si>
  <si>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</si>
  <si>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</si>
  <si>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</si>
  <si>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</si>
  <si>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</si>
  <si>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</si>
  <si>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</si>
  <si>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</si>
  <si>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</si>
  <si>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</si>
  <si>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</si>
  <si>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</si>
  <si>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</si>
  <si>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</si>
  <si>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</si>
  <si>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</si>
  <si>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</si>
  <si>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</si>
  <si>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</si>
  <si>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</si>
  <si>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</si>
  <si>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</si>
  <si>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</si>
  <si>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</si>
  <si>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</si>
  <si>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</si>
  <si>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</si>
  <si>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</si>
  <si>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</si>
  <si>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</si>
  <si>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</si>
  <si>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</si>
  <si>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</si>
  <si>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</si>
  <si>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</si>
  <si>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</si>
  <si>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</si>
  <si>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</si>
  <si>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</si>
  <si>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</si>
  <si>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</si>
  <si>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</si>
  <si>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</si>
  <si>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</si>
  <si>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</si>
  <si>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</si>
  <si>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</si>
  <si>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</si>
  <si>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</si>
  <si>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</si>
  <si>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</si>
  <si>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</si>
  <si>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</si>
  <si>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</si>
  <si>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</si>
  <si>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</si>
  <si>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</si>
  <si>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</si>
  <si>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</si>
  <si>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</si>
  <si>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</si>
  <si>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</si>
  <si>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</si>
  <si>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</si>
  <si>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</si>
  <si>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</si>
  <si>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</si>
  <si>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</si>
  <si>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</si>
  <si>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</si>
  <si>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</si>
  <si>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</si>
  <si>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</si>
  <si>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</si>
  <si>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</si>
  <si>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</si>
  <si>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</si>
  <si>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</si>
  <si>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</si>
  <si>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</si>
  <si>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</si>
  <si>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</si>
  <si>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</si>
  <si>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</si>
  <si>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</si>
  <si>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</si>
  <si>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</si>
  <si>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</si>
  <si>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</si>
  <si>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</si>
  <si>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</si>
  <si>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</si>
  <si>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</si>
  <si>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</si>
  <si>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</si>
  <si>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</si>
  <si>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</si>
  <si>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</si>
  <si>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</si>
  <si>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</si>
  <si>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</si>
  <si>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</si>
  <si>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</si>
  <si>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</si>
  <si>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</si>
  <si>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</si>
  <si>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</si>
  <si>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</si>
  <si>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</si>
  <si>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</si>
  <si>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</si>
  <si>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</si>
  <si>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</si>
  <si>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</si>
  <si>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</si>
  <si>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</si>
  <si>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</si>
  <si>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</si>
  <si>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</si>
  <si>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</si>
  <si>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</si>
  <si>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</si>
  <si>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</si>
  <si>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</si>
  <si>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</si>
  <si>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</si>
  <si>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</si>
  <si>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</si>
  <si>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</si>
  <si>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</si>
  <si>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</si>
  <si>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</si>
  <si>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</si>
  <si>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</si>
  <si>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</si>
  <si>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</si>
  <si>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</si>
  <si>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</si>
  <si>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</si>
  <si>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</si>
  <si>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</si>
  <si>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</si>
  <si>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</si>
  <si>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</si>
  <si>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</si>
  <si>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</si>
  <si>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</si>
  <si>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</si>
  <si>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</si>
  <si>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</si>
  <si>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</si>
  <si>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</si>
  <si>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</si>
  <si>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</si>
  <si>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</si>
  <si>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</si>
  <si>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</si>
  <si>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</si>
  <si>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</si>
  <si>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</si>
  <si>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</si>
  <si>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</si>
  <si>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</si>
  <si>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</si>
  <si>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</si>
  <si>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</si>
  <si>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</si>
  <si>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</si>
  <si>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</si>
  <si>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</si>
  <si>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</si>
  <si>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</si>
  <si>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</si>
  <si>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</si>
  <si>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</si>
  <si>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</si>
  <si>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</si>
  <si>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</si>
  <si>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</si>
  <si>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</si>
  <si>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</si>
  <si>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</si>
  <si>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</si>
  <si>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</si>
  <si>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</si>
  <si>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</si>
  <si>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</si>
  <si>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</si>
  <si>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</si>
  <si>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</si>
  <si>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</si>
  <si>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</si>
  <si>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</si>
  <si>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</si>
  <si>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</si>
  <si>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</si>
  <si>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</si>
  <si>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</si>
  <si>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</si>
  <si>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</si>
  <si>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</si>
  <si>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</si>
  <si>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</si>
  <si>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</si>
  <si>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</si>
  <si>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</si>
  <si>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</si>
  <si>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</si>
  <si>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</si>
  <si>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</si>
  <si>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</si>
  <si>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</si>
  <si>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</si>
  <si>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</si>
  <si>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</si>
  <si>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</si>
  <si>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</si>
  <si>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</si>
  <si>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</si>
  <si>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</si>
  <si>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</si>
  <si>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</si>
  <si>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</si>
  <si>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</si>
  <si>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</si>
  <si>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</si>
  <si>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</si>
  <si>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</si>
  <si>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</si>
  <si>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</si>
  <si>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</si>
  <si>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</si>
  <si>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</si>
  <si>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</si>
  <si>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</si>
  <si>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</si>
  <si>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</si>
  <si>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</si>
  <si>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</si>
  <si>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</si>
  <si>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</si>
  <si>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</si>
  <si>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</si>
  <si>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</si>
  <si>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</si>
  <si>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</si>
  <si>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</si>
  <si>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</si>
  <si>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</si>
  <si>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</si>
  <si>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</si>
  <si>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</si>
  <si>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</si>
  <si>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</si>
  <si>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</si>
  <si>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</si>
  <si>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</si>
  <si>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</si>
  <si>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</si>
  <si>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</si>
  <si>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</si>
  <si>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</si>
  <si>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</si>
  <si>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</si>
  <si>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</si>
  <si>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</si>
  <si>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</si>
  <si>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</si>
  <si>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</si>
  <si>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</si>
  <si>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</si>
  <si>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</si>
  <si>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</si>
  <si>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</si>
  <si>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</si>
  <si>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</si>
  <si>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</si>
  <si>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</si>
  <si>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</si>
  <si>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</si>
  <si>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</si>
  <si>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</si>
  <si>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</si>
  <si>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</si>
  <si>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</si>
  <si>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</si>
  <si>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</si>
  <si>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</si>
  <si>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</si>
  <si>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</si>
  <si>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</si>
  <si>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</si>
  <si>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</si>
  <si>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</si>
  <si>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</si>
  <si>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</si>
  <si>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</si>
  <si>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</si>
  <si>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</si>
  <si>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</si>
  <si>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</si>
  <si>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</si>
  <si>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</si>
  <si>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</si>
  <si>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</si>
  <si>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</si>
  <si>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</si>
  <si>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</si>
  <si>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</si>
  <si>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</si>
  <si>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</si>
  <si>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</si>
  <si>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</si>
  <si>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</si>
  <si>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</si>
  <si>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</si>
  <si>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</si>
  <si>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</si>
  <si>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</si>
  <si>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</si>
  <si>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</si>
  <si>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</si>
  <si>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</si>
  <si>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</si>
  <si>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</si>
  <si>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</si>
  <si>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</si>
  <si>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</si>
  <si>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</si>
  <si>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</si>
  <si>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</si>
  <si>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</si>
  <si>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</si>
  <si>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</si>
  <si>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</si>
  <si>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</si>
  <si>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</si>
  <si>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</si>
  <si>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</si>
  <si>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</si>
  <si>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</si>
  <si>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</si>
  <si>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</si>
  <si>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</si>
  <si>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</si>
  <si>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</si>
  <si>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</si>
  <si>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</si>
  <si>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</si>
  <si>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</si>
  <si>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</si>
  <si>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</si>
  <si>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</si>
  <si>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</si>
  <si>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</si>
  <si>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</si>
  <si>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</si>
  <si>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</si>
  <si>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</si>
  <si>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</si>
  <si>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</si>
  <si>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</si>
  <si>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</si>
  <si>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</si>
  <si>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</si>
  <si>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</si>
  <si>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</si>
  <si>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</si>
  <si>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</si>
  <si>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</si>
  <si>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</si>
  <si>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</si>
  <si>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</si>
  <si>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</si>
  <si>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</si>
  <si>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</si>
  <si>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</si>
  <si>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</si>
  <si>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</si>
  <si>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</si>
  <si>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</si>
  <si>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</si>
  <si>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</si>
  <si>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</si>
  <si>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</si>
  <si>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</si>
  <si>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</si>
  <si>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</si>
  <si>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</si>
  <si>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</si>
  <si>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</si>
  <si>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</si>
  <si>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</si>
  <si>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</si>
  <si>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</si>
  <si>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</si>
  <si>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</si>
  <si>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</si>
  <si>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</si>
  <si>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</si>
  <si>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</si>
  <si>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</si>
  <si>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</si>
  <si>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</si>
  <si>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</si>
  <si>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</si>
  <si>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</si>
  <si>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</si>
  <si>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</si>
  <si>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</si>
  <si>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</si>
  <si>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</si>
  <si>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</si>
  <si>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</si>
  <si>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</si>
  <si>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</si>
  <si>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</si>
  <si>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</si>
  <si>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</si>
  <si>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</si>
  <si>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</si>
  <si>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</si>
  <si>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</si>
  <si>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</si>
  <si>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</si>
  <si>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</si>
  <si>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</si>
  <si>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</si>
  <si>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</si>
  <si>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</si>
  <si>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</si>
  <si>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</si>
  <si>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</si>
  <si>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</si>
  <si>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</si>
  <si>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</si>
  <si>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</si>
  <si>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</si>
  <si>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</si>
  <si>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</si>
  <si>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</si>
  <si>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</si>
  <si>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</si>
  <si>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</si>
  <si>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</si>
  <si>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</si>
  <si>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</si>
  <si>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</si>
  <si>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</si>
  <si>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</si>
  <si>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</si>
  <si>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</si>
  <si>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</si>
  <si>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</si>
  <si>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</si>
  <si>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</si>
  <si>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</si>
  <si>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</si>
  <si>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</si>
  <si>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</si>
  <si>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</si>
  <si>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</si>
  <si>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</si>
  <si>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</si>
  <si>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</si>
  <si>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</si>
  <si>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</si>
  <si>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</si>
  <si>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</si>
  <si>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</si>
  <si>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</si>
  <si>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</si>
  <si>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</si>
  <si>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</si>
  <si>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</si>
  <si>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</si>
  <si>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</si>
  <si>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</si>
  <si>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</si>
  <si>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</si>
  <si>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</si>
  <si>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</si>
  <si>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</si>
  <si>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</si>
  <si>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</si>
  <si>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</si>
  <si>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</si>
  <si>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</si>
  <si>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</si>
  <si>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</si>
  <si>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</si>
  <si>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</si>
  <si>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</si>
  <si>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</si>
  <si>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</si>
  <si>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</si>
  <si>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</si>
  <si>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</si>
  <si>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</si>
  <si>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</si>
  <si>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</si>
  <si>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</si>
  <si>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</si>
  <si>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</si>
  <si>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</si>
  <si>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</si>
  <si>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</si>
  <si>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</si>
  <si>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</si>
  <si>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</si>
  <si>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</si>
  <si>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</si>
  <si>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</si>
  <si>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</si>
  <si>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</si>
  <si>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</si>
  <si>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</si>
  <si>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</si>
  <si>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</si>
  <si>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</si>
  <si>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</si>
  <si>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</si>
  <si>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</si>
  <si>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</si>
  <si>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</si>
  <si>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</si>
  <si>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</si>
  <si>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</si>
  <si>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</si>
  <si>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</si>
  <si>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</si>
  <si>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</si>
  <si>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</si>
  <si>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</si>
  <si>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</si>
  <si>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</si>
  <si>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</si>
  <si>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</si>
  <si>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</si>
  <si>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</si>
  <si>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</si>
  <si>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</si>
  <si>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</si>
  <si>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</si>
  <si>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</si>
  <si>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</si>
  <si>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</si>
  <si>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</si>
  <si>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</si>
  <si>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</si>
  <si>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</si>
  <si>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</si>
  <si>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</si>
  <si>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</si>
  <si>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</si>
  <si>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</si>
  <si>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</si>
  <si>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</si>
  <si>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</si>
  <si>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</si>
  <si>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</si>
  <si>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</si>
  <si>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</si>
  <si>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</si>
  <si>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</si>
  <si>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</si>
  <si>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</si>
  <si>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</si>
  <si>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</si>
  <si>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</si>
  <si>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</si>
  <si>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</si>
  <si>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</si>
  <si>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</si>
  <si>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</si>
  <si>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</si>
  <si>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</si>
  <si>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</si>
  <si>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</si>
  <si>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</si>
  <si>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</si>
  <si>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</si>
  <si>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</si>
  <si>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</si>
  <si>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</si>
  <si>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</si>
  <si>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</si>
  <si>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</si>
  <si>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</si>
  <si>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</si>
  <si>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</si>
  <si>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</si>
  <si>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</si>
  <si>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</si>
  <si>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</si>
  <si>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</si>
  <si>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</si>
  <si>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</si>
  <si>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</si>
  <si>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</si>
  <si>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</si>
  <si>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</si>
  <si>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</si>
  <si>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</si>
  <si>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</si>
  <si>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</si>
  <si>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</si>
  <si>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</si>
  <si>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</si>
  <si>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</si>
  <si>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</si>
  <si>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</si>
  <si>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</si>
  <si>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</si>
  <si>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</si>
  <si>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</si>
  <si>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</si>
  <si>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</si>
  <si>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</si>
  <si>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</si>
  <si>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</si>
  <si>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</si>
  <si>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</si>
  <si>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</si>
  <si>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</si>
  <si>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</si>
  <si>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</si>
  <si>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</si>
  <si>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</si>
  <si>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</si>
  <si>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</si>
  <si>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</si>
  <si>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</si>
  <si>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</si>
  <si>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</si>
  <si>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</si>
  <si>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</si>
  <si>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</si>
  <si>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</si>
  <si>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</si>
  <si>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</si>
  <si>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</si>
  <si>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</si>
  <si>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</si>
  <si>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</si>
  <si>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</si>
  <si>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</si>
  <si>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</si>
  <si>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</si>
  <si>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</si>
  <si>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</si>
  <si>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</si>
  <si>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</si>
  <si>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</si>
  <si>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</si>
  <si>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</si>
  <si>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</si>
  <si>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</si>
  <si>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</si>
  <si>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</si>
  <si>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</si>
  <si>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</si>
  <si>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</si>
  <si>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</si>
  <si>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</si>
  <si>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</si>
  <si>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</si>
  <si>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</si>
  <si>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</si>
  <si>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</si>
  <si>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</si>
  <si>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</si>
  <si>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</si>
  <si>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</si>
  <si>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</si>
  <si>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</si>
  <si>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</si>
  <si>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</si>
  <si>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</si>
  <si>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</si>
  <si>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</si>
  <si>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</si>
  <si>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</si>
  <si>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</si>
  <si>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</si>
  <si>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</si>
  <si>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</si>
  <si>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</si>
  <si>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</si>
  <si>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</si>
  <si>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</si>
  <si>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</si>
  <si>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</si>
  <si>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</si>
  <si>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</si>
  <si>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</si>
  <si>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</si>
  <si>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</si>
  <si>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</si>
  <si>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</si>
  <si>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</si>
  <si>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</si>
  <si>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</si>
  <si>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</si>
  <si>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</si>
  <si>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</si>
  <si>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</si>
  <si>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</si>
  <si>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</si>
  <si>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</si>
  <si>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</si>
  <si>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</si>
  <si>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</si>
  <si>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</si>
  <si>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</si>
  <si>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</si>
  <si>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</si>
  <si>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</si>
  <si>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</si>
  <si>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</si>
  <si>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</si>
  <si>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</si>
  <si>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</si>
  <si>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</si>
  <si>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</si>
  <si>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</si>
  <si>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</si>
  <si>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</si>
  <si>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</si>
  <si>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</si>
  <si>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</si>
  <si>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</si>
  <si>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</si>
  <si>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</si>
  <si>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</si>
  <si>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</si>
  <si>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</si>
  <si>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</si>
  <si>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</si>
  <si>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</si>
  <si>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</si>
  <si>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</si>
  <si>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</si>
  <si>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</si>
  <si>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</si>
  <si>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</si>
  <si>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</si>
  <si>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</si>
  <si>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</si>
  <si>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</si>
  <si>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</si>
  <si>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</si>
  <si>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</si>
  <si>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</si>
  <si>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</si>
  <si>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</si>
  <si>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</si>
  <si>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</si>
  <si>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</si>
  <si>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</si>
  <si>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</si>
  <si>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</si>
  <si>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</si>
  <si>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</si>
  <si>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</si>
  <si>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</si>
  <si>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</si>
  <si>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</si>
  <si>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</si>
  <si>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</si>
  <si>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</si>
  <si>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</si>
  <si>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</si>
  <si>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</si>
  <si>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</si>
  <si>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</si>
  <si>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</si>
  <si>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</si>
  <si>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</si>
  <si>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</si>
  <si>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</si>
  <si>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</si>
  <si>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</si>
  <si>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</si>
  <si>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</si>
  <si>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</si>
  <si>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</si>
  <si>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</si>
  <si>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</si>
  <si>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</si>
  <si>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</si>
  <si>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</si>
  <si>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</si>
  <si>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</si>
  <si>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</si>
  <si>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</si>
  <si>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</si>
  <si>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</si>
  <si>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</si>
  <si>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</si>
  <si>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</si>
  <si>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</si>
  <si>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</si>
  <si>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</si>
  <si>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</si>
  <si>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</si>
  <si>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</si>
  <si>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</si>
  <si>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</si>
  <si>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</si>
  <si>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</si>
  <si>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</si>
  <si>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</si>
  <si>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</si>
  <si>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</si>
  <si>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</si>
  <si>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</si>
  <si>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</si>
  <si>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</si>
  <si>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</si>
  <si>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</si>
  <si>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</si>
  <si>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</si>
  <si>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</si>
  <si>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</si>
  <si>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</si>
  <si>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</si>
  <si>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</si>
  <si>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</si>
  <si>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</si>
  <si>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</si>
  <si>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</si>
  <si>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</si>
  <si>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</si>
  <si>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</si>
  <si>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</si>
  <si>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</si>
  <si>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</si>
  <si>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</si>
  <si>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</si>
  <si>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</si>
  <si>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</si>
  <si>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</si>
  <si>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</si>
  <si>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</si>
  <si>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</si>
  <si>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</si>
  <si>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</si>
  <si>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</si>
  <si>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</si>
  <si>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</si>
  <si>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</si>
  <si>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</si>
  <si>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</si>
  <si>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</si>
  <si>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</si>
  <si>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</si>
  <si>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</si>
  <si>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</si>
  <si>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</si>
  <si>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</si>
  <si>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</si>
  <si>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</si>
  <si>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</si>
  <si>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</si>
  <si>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</si>
  <si>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</si>
  <si>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</si>
  <si>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</si>
  <si>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</si>
  <si>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</si>
  <si>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</si>
  <si>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</si>
  <si>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</si>
  <si>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</si>
  <si>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</si>
  <si>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</si>
  <si>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</si>
  <si>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</si>
  <si>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</si>
  <si>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</si>
  <si>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</si>
  <si>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</si>
  <si>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</si>
  <si>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</si>
  <si>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</si>
  <si>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</si>
  <si>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</si>
  <si>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</si>
  <si>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</si>
  <si>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</si>
  <si>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</si>
  <si>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</si>
  <si>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</si>
  <si>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</si>
  <si>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</si>
  <si>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</si>
  <si>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</si>
  <si>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</si>
  <si>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</si>
  <si>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</si>
  <si>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</si>
  <si>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</si>
  <si>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</si>
  <si>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</si>
  <si>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</si>
  <si>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</si>
  <si>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</si>
  <si>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</si>
  <si>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</si>
  <si>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</si>
  <si>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</si>
  <si>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</si>
  <si>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</si>
  <si>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</si>
  <si>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</si>
  <si>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</si>
  <si>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</si>
  <si>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</si>
  <si>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</si>
  <si>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</si>
  <si>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</si>
  <si>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</si>
  <si>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</si>
  <si>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</si>
  <si>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</si>
  <si>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</si>
  <si>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</si>
  <si>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</si>
  <si>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</si>
  <si>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</si>
  <si>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</si>
  <si>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</si>
  <si>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</si>
  <si>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</si>
  <si>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</si>
  <si>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</si>
  <si>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</si>
  <si>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</si>
  <si>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</si>
  <si>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</si>
  <si>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</si>
  <si>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</si>
  <si>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</si>
  <si>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</si>
  <si>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</si>
  <si>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</si>
  <si>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</si>
  <si>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</si>
  <si>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</si>
  <si>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</si>
  <si>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</si>
  <si>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</si>
  <si>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</si>
  <si>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</si>
  <si>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</si>
  <si>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</si>
  <si>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</si>
  <si>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</si>
  <si>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</si>
  <si>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</si>
  <si>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</si>
  <si>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</si>
  <si>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</si>
  <si>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</si>
  <si>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</si>
  <si>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</si>
  <si>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</si>
  <si>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</si>
  <si>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</si>
  <si>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</si>
  <si>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</si>
  <si>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</si>
  <si>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</si>
  <si>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</si>
  <si>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</si>
  <si>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</si>
  <si>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</si>
  <si>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</si>
  <si>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</si>
  <si>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</si>
  <si>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</si>
  <si>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</si>
  <si>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</si>
  <si>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</si>
  <si>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</si>
  <si>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</si>
  <si>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</si>
  <si>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</si>
  <si>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</si>
  <si>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</si>
  <si>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</si>
  <si>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</si>
  <si>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</si>
  <si>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</si>
  <si>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</si>
  <si>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</si>
  <si>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</si>
  <si>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</si>
  <si>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</si>
  <si>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</si>
  <si>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</si>
  <si>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</si>
  <si>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</si>
  <si>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</si>
  <si>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</si>
  <si>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</si>
  <si>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</si>
  <si>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</si>
  <si>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</si>
  <si>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</si>
  <si>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</si>
  <si>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</si>
  <si>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</si>
  <si>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</si>
  <si>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</si>
  <si>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</si>
  <si>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</si>
  <si>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</si>
  <si>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</si>
  <si>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</si>
  <si>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</si>
  <si>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</si>
  <si>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</si>
  <si>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</si>
  <si>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</si>
  <si>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</si>
  <si>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</si>
  <si>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</si>
  <si>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</si>
  <si>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</si>
  <si>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</si>
  <si>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</si>
  <si>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</si>
  <si>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</si>
  <si>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</si>
  <si>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</si>
  <si>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</si>
  <si>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</si>
  <si>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</si>
  <si>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</si>
  <si>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</si>
  <si>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</si>
  <si>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</si>
  <si>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</si>
  <si>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</si>
  <si>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</si>
  <si>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</si>
  <si>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</si>
  <si>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</si>
  <si>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</si>
  <si>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</si>
  <si>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</si>
  <si>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</si>
  <si>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</si>
  <si>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</si>
  <si>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</si>
  <si>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</si>
  <si>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</si>
  <si>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</si>
  <si>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</si>
  <si>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</si>
  <si>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</si>
  <si>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</si>
  <si>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</si>
  <si>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</si>
  <si>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</si>
  <si>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</si>
  <si>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</si>
  <si>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</si>
  <si>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</si>
  <si>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</si>
  <si>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</si>
  <si>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</si>
  <si>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</si>
  <si>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</si>
  <si>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</si>
  <si>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</si>
  <si>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</si>
  <si>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</si>
  <si>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</si>
  <si>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</si>
  <si>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</si>
  <si>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</si>
  <si>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</si>
  <si>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</si>
  <si>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</si>
  <si>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</si>
  <si>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</si>
  <si>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</si>
  <si>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</si>
  <si>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</si>
  <si>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</si>
  <si>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</si>
  <si>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</si>
  <si>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</si>
  <si>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</si>
  <si>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</si>
  <si>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</si>
  <si>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</si>
  <si>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</si>
  <si>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</si>
  <si>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</si>
  <si>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</si>
  <si>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</si>
  <si>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</si>
  <si>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</si>
  <si>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</si>
  <si>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</si>
  <si>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</si>
  <si>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</si>
  <si>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</si>
  <si>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</si>
  <si>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</si>
  <si>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</si>
  <si>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</si>
  <si>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</si>
  <si>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</si>
  <si>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</si>
  <si>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</si>
  <si>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</si>
  <si>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</si>
  <si>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</si>
  <si>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</si>
  <si>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</si>
  <si>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</si>
  <si>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</si>
  <si>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</si>
  <si>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</si>
  <si>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</si>
  <si>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</si>
  <si>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</si>
  <si>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</si>
  <si>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</si>
  <si>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</si>
  <si>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</si>
  <si>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</si>
  <si>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</si>
  <si>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</si>
  <si>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</si>
  <si>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</si>
  <si>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</si>
  <si>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</si>
  <si>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</si>
  <si>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</si>
  <si>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</si>
  <si>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</si>
  <si>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</si>
  <si>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</si>
  <si>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</si>
  <si>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</si>
  <si>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</si>
  <si>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</si>
  <si>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</si>
  <si>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</si>
  <si>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</si>
  <si>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</si>
  <si>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</si>
  <si>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</si>
  <si>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</si>
  <si>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</si>
  <si>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</si>
  <si>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</si>
  <si>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</si>
  <si>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</si>
  <si>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</si>
  <si>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</si>
  <si>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</si>
  <si>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</si>
  <si>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</si>
  <si>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</si>
  <si>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</si>
  <si>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</si>
  <si>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</si>
  <si>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</si>
  <si>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</si>
  <si>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</si>
  <si>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</si>
  <si>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</si>
  <si>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</si>
  <si>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</si>
  <si>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</si>
  <si>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</si>
  <si>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</si>
  <si>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</si>
  <si>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</si>
  <si>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</si>
  <si>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</si>
  <si>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</si>
  <si>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</si>
  <si>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</si>
  <si>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</si>
  <si>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</si>
  <si>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</si>
  <si>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</si>
  <si>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</si>
  <si>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</si>
  <si>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</si>
  <si>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</si>
  <si>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</si>
  <si>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</si>
  <si>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</si>
  <si>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</si>
  <si>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</si>
  <si>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</si>
  <si>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</si>
  <si>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</si>
  <si>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</si>
  <si>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</si>
  <si>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</si>
  <si>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</si>
  <si>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</si>
  <si>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</si>
  <si>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</si>
  <si>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</si>
  <si>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</si>
  <si>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</si>
  <si>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</si>
  <si>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</si>
  <si>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</si>
  <si>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</si>
  <si>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</si>
  <si>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</si>
  <si>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</si>
  <si>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</si>
  <si>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</si>
  <si>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</si>
  <si>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</si>
  <si>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</si>
  <si>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</si>
  <si>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</si>
  <si>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</si>
  <si>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</si>
  <si>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</si>
  <si>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</si>
  <si>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</si>
  <si>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</si>
  <si>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</si>
  <si>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</si>
  <si>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</si>
  <si>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</si>
  <si>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</si>
  <si>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</si>
  <si>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</si>
  <si>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</si>
  <si>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</si>
  <si>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</si>
  <si>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</si>
  <si>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</si>
  <si>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</si>
  <si>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</si>
  <si>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</si>
  <si>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</si>
  <si>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</si>
  <si>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</si>
  <si>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</si>
  <si>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</si>
  <si>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</si>
  <si>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</si>
  <si>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</si>
  <si>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</si>
  <si>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</si>
  <si>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</si>
  <si>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</si>
  <si>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</si>
  <si>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</si>
  <si>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</si>
  <si>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</si>
  <si>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</si>
  <si>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</si>
  <si>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</si>
  <si>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</si>
  <si>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</si>
  <si>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</si>
  <si>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</si>
  <si>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</si>
  <si>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</si>
  <si>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</si>
  <si>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</si>
  <si>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</si>
  <si>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</si>
  <si>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</si>
  <si>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</si>
  <si>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</si>
  <si>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</si>
  <si>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</si>
  <si>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</si>
  <si>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</si>
  <si>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</si>
  <si>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</si>
  <si>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</si>
  <si>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</si>
  <si>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</si>
  <si>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</si>
  <si>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</si>
  <si>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</si>
  <si>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</si>
  <si>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</si>
  <si>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</si>
  <si>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</si>
  <si>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</si>
  <si>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</si>
  <si>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</si>
  <si>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</si>
  <si>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</si>
  <si>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</si>
  <si>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</si>
  <si>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</si>
  <si>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</si>
  <si>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</si>
  <si>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</si>
  <si>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</si>
  <si>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</si>
  <si>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</si>
  <si>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</si>
  <si>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</si>
  <si>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</si>
  <si>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</si>
  <si>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</si>
  <si>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</si>
  <si>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</si>
  <si>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</si>
  <si>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</si>
  <si>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</si>
  <si>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</si>
  <si>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</si>
  <si>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</si>
  <si>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</si>
  <si>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</si>
  <si>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</si>
  <si>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</si>
  <si>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</si>
  <si>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</si>
  <si>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</si>
  <si>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</si>
  <si>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</si>
  <si>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</si>
  <si>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</si>
  <si>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</si>
  <si>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</si>
  <si>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</si>
  <si>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</si>
  <si>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</si>
  <si>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</si>
  <si>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</si>
  <si>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</si>
  <si>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</si>
  <si>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</si>
  <si>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</si>
  <si>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</si>
  <si>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</si>
  <si>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</si>
  <si>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</si>
  <si>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</si>
  <si>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</si>
  <si>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</si>
  <si>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</si>
  <si>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</si>
  <si>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</si>
  <si>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</si>
  <si>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</si>
  <si>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</si>
  <si>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</si>
  <si>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</si>
  <si>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</si>
  <si>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</si>
  <si>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</si>
  <si>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</si>
  <si>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</si>
  <si>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</si>
  <si>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</si>
  <si>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</si>
  <si>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</si>
  <si>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</si>
  <si>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</si>
  <si>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</si>
  <si>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</si>
  <si>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</si>
  <si>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</si>
  <si>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</si>
  <si>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</si>
  <si>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</si>
  <si>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</si>
  <si>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</si>
  <si>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</si>
  <si>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</si>
  <si>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</si>
  <si>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</si>
  <si>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</si>
  <si>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</si>
  <si>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</si>
  <si>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</si>
  <si>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</si>
  <si>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</si>
  <si>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</si>
  <si>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</si>
  <si>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</si>
  <si>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</si>
  <si>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</si>
  <si>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</si>
  <si>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</si>
  <si>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</si>
  <si>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</si>
  <si>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</si>
  <si>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</si>
  <si>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</si>
  <si>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</si>
  <si>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</si>
  <si>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</si>
  <si>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</si>
  <si>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</si>
  <si>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</si>
  <si>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</si>
  <si>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</si>
  <si>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</si>
  <si>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</si>
  <si>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</si>
  <si>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</si>
  <si>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</si>
  <si>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</si>
  <si>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</si>
  <si>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</si>
  <si>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</si>
  <si>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</si>
  <si>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</si>
  <si>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</si>
  <si>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</si>
  <si>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</si>
  <si>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</si>
  <si>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</si>
  <si>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</si>
  <si>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</si>
  <si>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</si>
  <si>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</si>
  <si>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</si>
  <si>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</si>
  <si>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</si>
  <si>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</si>
  <si>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</si>
  <si>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</si>
  <si>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</si>
  <si>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</si>
  <si>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</si>
  <si>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</si>
  <si>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</si>
  <si>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</si>
  <si>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</si>
  <si>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</si>
  <si>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</si>
  <si>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</si>
  <si>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</si>
  <si>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</si>
  <si>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</si>
  <si>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</si>
  <si>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</si>
  <si>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</si>
  <si>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</si>
  <si>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</si>
  <si>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</si>
  <si>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</si>
  <si>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</si>
  <si>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</si>
  <si>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</si>
  <si>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</si>
  <si>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</si>
  <si>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</si>
  <si>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</si>
  <si>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</si>
  <si>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</si>
  <si>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</si>
  <si>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</si>
  <si>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</si>
  <si>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</si>
  <si>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</si>
  <si>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</si>
  <si>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</si>
  <si>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</si>
  <si>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</si>
  <si>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</si>
  <si>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</si>
  <si>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</si>
  <si>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</si>
  <si>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</si>
  <si>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</si>
  <si>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</si>
  <si>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</si>
  <si>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</si>
  <si>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</si>
  <si>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</si>
  <si>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</si>
  <si>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</si>
  <si>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</si>
  <si>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</si>
  <si>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</si>
  <si>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</si>
  <si>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</si>
  <si>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</si>
  <si>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</si>
  <si>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</si>
  <si>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</si>
  <si>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</si>
  <si>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</si>
  <si>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</si>
  <si>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</si>
  <si>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</si>
  <si>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</si>
  <si>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</si>
  <si>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</si>
  <si>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</si>
  <si>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</si>
  <si>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</si>
  <si>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</si>
  <si>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</si>
  <si>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</si>
  <si>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</si>
  <si>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</si>
  <si>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</si>
  <si>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</si>
  <si>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</si>
  <si>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</si>
  <si>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</si>
  <si>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</si>
  <si>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</si>
  <si>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</si>
  <si>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</si>
  <si>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</si>
  <si>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</si>
  <si>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</si>
  <si>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</si>
  <si>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</si>
  <si>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</si>
  <si>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</si>
  <si>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</si>
  <si>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</si>
  <si>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</si>
  <si>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</si>
  <si>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</si>
  <si>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</si>
  <si>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</si>
  <si>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</si>
  <si>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</si>
  <si>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</si>
  <si>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</si>
  <si>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</si>
  <si>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</si>
  <si>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</si>
  <si>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</si>
  <si>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</si>
  <si>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</si>
  <si>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</si>
  <si>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</si>
  <si>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</si>
  <si>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</si>
  <si>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</si>
  <si>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</si>
  <si>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</si>
  <si>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</si>
  <si>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</si>
  <si>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</si>
  <si>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</si>
  <si>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</si>
  <si>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</si>
  <si>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</si>
  <si>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</si>
  <si>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</si>
  <si>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</si>
  <si>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</si>
  <si>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</si>
  <si>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</si>
  <si>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</si>
  <si>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</si>
  <si>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</si>
  <si>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</si>
  <si>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</si>
  <si>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</si>
  <si>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</si>
  <si>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</si>
  <si>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</si>
  <si>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</si>
  <si>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</si>
  <si>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</si>
  <si>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</si>
  <si>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</si>
  <si>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</si>
  <si>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</si>
  <si>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</si>
  <si>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</si>
  <si>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</si>
  <si>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</si>
  <si>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</si>
  <si>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</si>
  <si>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</si>
  <si>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</si>
  <si>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</si>
  <si>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</si>
  <si>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</si>
  <si>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</si>
  <si>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</si>
  <si>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</si>
  <si>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</si>
  <si>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</si>
  <si>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</si>
  <si>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</si>
  <si>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</si>
  <si>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</si>
  <si>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</si>
  <si>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</si>
  <si>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</si>
  <si>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</si>
  <si>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</si>
  <si>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</si>
  <si>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</si>
  <si>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</si>
  <si>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</si>
  <si>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</si>
  <si>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</si>
  <si>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</si>
  <si>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</si>
  <si>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</si>
  <si>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</si>
  <si>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</si>
  <si>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</si>
  <si>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</si>
  <si>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</si>
  <si>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</si>
  <si>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</si>
  <si>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</si>
  <si>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</si>
  <si>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</si>
  <si>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</si>
  <si>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</si>
  <si>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</si>
  <si>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</si>
  <si>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</si>
  <si>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</si>
  <si>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</si>
  <si>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</si>
  <si>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</si>
  <si>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</si>
  <si>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</si>
  <si>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</si>
  <si>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</si>
  <si>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</si>
  <si>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</si>
  <si>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</si>
  <si>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</si>
  <si>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</si>
  <si>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</si>
  <si>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</si>
  <si>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</si>
  <si>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</si>
  <si>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</si>
  <si>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</si>
  <si>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</si>
  <si>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</si>
  <si>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</si>
  <si>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</si>
  <si>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</si>
  <si>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</si>
  <si>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</si>
  <si>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</si>
  <si>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</si>
  <si>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</si>
  <si>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</si>
  <si>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</si>
  <si>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</si>
  <si>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</si>
  <si>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</si>
  <si>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</si>
  <si>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</si>
  <si>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</si>
  <si>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</si>
  <si>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</si>
  <si>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</si>
  <si>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</si>
  <si>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</si>
  <si>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</si>
  <si>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</si>
  <si>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</si>
  <si>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</si>
  <si>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</si>
  <si>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</si>
  <si>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</si>
  <si>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</si>
  <si>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</si>
  <si>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</si>
  <si>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</si>
  <si>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</si>
  <si>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</si>
  <si>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</si>
  <si>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</si>
  <si>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</si>
  <si>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</si>
  <si>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</si>
  <si>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</si>
  <si>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</si>
  <si>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</si>
  <si>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</si>
  <si>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</si>
  <si>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</si>
  <si>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</si>
  <si>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</si>
  <si>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</si>
  <si>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</si>
  <si>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</si>
  <si>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</si>
  <si>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</si>
  <si>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</si>
  <si>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</si>
  <si>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</si>
  <si>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</si>
  <si>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</si>
  <si>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</si>
  <si>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</si>
  <si>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</si>
  <si>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</si>
  <si>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</si>
  <si>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</si>
  <si>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</si>
  <si>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</si>
  <si>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</si>
  <si>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</si>
  <si>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</si>
  <si>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</si>
  <si>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</si>
  <si>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</si>
  <si>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</si>
  <si>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</si>
  <si>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</si>
  <si>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</si>
  <si>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</si>
  <si>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</si>
  <si>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</si>
  <si>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</si>
  <si>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</si>
  <si>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</si>
  <si>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</si>
  <si>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</si>
  <si>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</si>
  <si>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</si>
  <si>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</si>
  <si>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</si>
  <si>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</si>
  <si>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</si>
  <si>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</si>
  <si>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</si>
  <si>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</si>
  <si>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</si>
  <si>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</si>
  <si>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</si>
  <si>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</si>
  <si>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</si>
  <si>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</si>
  <si>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</si>
  <si>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</si>
  <si>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</si>
  <si>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</si>
  <si>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</si>
  <si>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</si>
  <si>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</si>
  <si>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</si>
  <si>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</si>
  <si>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</si>
  <si>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</si>
  <si>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</si>
  <si>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</si>
  <si>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</si>
  <si>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</si>
  <si>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</si>
  <si>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</si>
  <si>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</si>
  <si>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</si>
  <si>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</si>
  <si>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</si>
  <si>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</si>
  <si>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</si>
  <si>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</si>
  <si>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</si>
  <si>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</si>
  <si>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</si>
  <si>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</si>
  <si>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</si>
  <si>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</si>
  <si>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</si>
  <si>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</si>
  <si>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</si>
  <si>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</si>
  <si>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</si>
  <si>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</si>
  <si>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</si>
  <si>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</si>
  <si>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</si>
  <si>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</si>
  <si>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</si>
  <si>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</si>
  <si>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</si>
  <si>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</si>
  <si>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</si>
  <si>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</si>
  <si>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</si>
  <si>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</si>
  <si>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</si>
  <si>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</si>
  <si>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</si>
  <si>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</si>
  <si>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</si>
  <si>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</si>
  <si>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</si>
  <si>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</si>
  <si>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</si>
  <si>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</si>
  <si>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</si>
  <si>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</si>
  <si>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</si>
  <si>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</si>
  <si>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</si>
  <si>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</si>
  <si>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</si>
  <si>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</si>
  <si>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</si>
  <si>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</si>
  <si>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</si>
  <si>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</si>
  <si>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</si>
  <si>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</si>
  <si>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</si>
  <si>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</si>
  <si>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</si>
  <si>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</si>
  <si>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</si>
  <si>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</si>
  <si>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</si>
  <si>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</si>
  <si>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</si>
  <si>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</si>
  <si>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</si>
  <si>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</si>
  <si>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</si>
  <si>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</si>
  <si>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</si>
  <si>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</si>
  <si>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</si>
  <si>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</si>
  <si>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</si>
  <si>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</si>
  <si>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</si>
  <si>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</si>
  <si>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</si>
  <si>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</si>
  <si>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</si>
  <si>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</si>
  <si>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</si>
  <si>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</si>
  <si>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</si>
  <si>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</si>
  <si>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</si>
  <si>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</si>
  <si>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</si>
  <si>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</si>
  <si>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</si>
  <si>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</si>
  <si>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</si>
  <si>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</si>
  <si>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</si>
  <si>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</si>
  <si>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</si>
  <si>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</si>
  <si>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</si>
  <si>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</si>
  <si>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</si>
  <si>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</si>
  <si>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</si>
  <si>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</si>
  <si>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</si>
  <si>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</si>
  <si>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</si>
  <si>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</si>
  <si>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</si>
  <si>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</si>
  <si>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</si>
  <si>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</si>
  <si>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</si>
  <si>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</si>
  <si>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</si>
  <si>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</si>
  <si>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</si>
  <si>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</si>
  <si>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</si>
  <si>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</si>
  <si>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</si>
  <si>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</si>
  <si>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</si>
  <si>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</si>
  <si>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</si>
  <si>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</si>
  <si>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</si>
  <si>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</si>
  <si>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</si>
  <si>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</si>
  <si>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</si>
  <si>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</si>
  <si>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</si>
  <si>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</si>
  <si>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</si>
  <si>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</si>
  <si>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</si>
  <si>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</si>
  <si>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</si>
  <si>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</si>
  <si>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</si>
  <si>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</si>
  <si>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</si>
  <si>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</si>
  <si>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</si>
  <si>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</si>
  <si>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</si>
  <si>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</si>
  <si>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</si>
  <si>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</si>
  <si>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</si>
  <si>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</si>
  <si>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</si>
  <si>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</si>
  <si>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</si>
  <si>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</si>
  <si>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</si>
  <si>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</si>
  <si>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</si>
  <si>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</si>
  <si>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</si>
  <si>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</si>
  <si>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</si>
  <si>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</si>
  <si>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</si>
  <si>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</si>
  <si>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</si>
  <si>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</si>
  <si>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</si>
  <si>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</si>
  <si>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</si>
  <si>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</si>
  <si>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</si>
  <si>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</si>
  <si>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</si>
  <si>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</si>
  <si>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</si>
  <si>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</si>
  <si>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</si>
  <si>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</si>
  <si>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</si>
  <si>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</si>
  <si>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</si>
  <si>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</si>
  <si>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</si>
  <si>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</si>
  <si>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</si>
  <si>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</si>
  <si>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</si>
  <si>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</si>
  <si>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</si>
  <si>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</si>
  <si>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</si>
  <si>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</si>
  <si>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</si>
  <si>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</si>
  <si>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</si>
  <si>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</si>
  <si>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</si>
  <si>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</si>
  <si>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</si>
  <si>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</si>
  <si>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</si>
  <si>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</si>
  <si>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</si>
  <si>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</si>
  <si>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</si>
  <si>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</si>
  <si>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</si>
  <si>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</si>
  <si>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</si>
  <si>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</si>
  <si>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</si>
  <si>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</si>
  <si>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</si>
  <si>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</si>
  <si>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</si>
  <si>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</si>
  <si>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</si>
  <si>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</si>
  <si>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</si>
  <si>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</si>
  <si>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</si>
  <si>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</si>
  <si>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</si>
  <si>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</si>
  <si>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</si>
  <si>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</si>
  <si>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</si>
  <si>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</si>
  <si>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</si>
  <si>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</si>
  <si>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</si>
  <si>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</si>
  <si>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</si>
  <si>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</si>
  <si>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</si>
  <si>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</si>
  <si>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</si>
  <si>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</si>
  <si>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</si>
  <si>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</si>
  <si>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</si>
  <si>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</si>
  <si>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</si>
  <si>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</si>
  <si>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</si>
  <si>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</si>
  <si>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</si>
  <si>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</si>
  <si>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</si>
  <si>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</si>
  <si>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</si>
  <si>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</si>
  <si>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</si>
  <si>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</si>
  <si>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</si>
  <si>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</si>
  <si>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</si>
  <si>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</si>
  <si>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</si>
  <si>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</si>
  <si>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</si>
  <si>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</si>
  <si>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</si>
  <si>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</si>
  <si>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</si>
  <si>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</si>
  <si>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</si>
  <si>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</si>
  <si>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</si>
  <si>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</si>
  <si>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</si>
  <si>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</si>
  <si>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</si>
  <si>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</si>
  <si>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</si>
  <si>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</si>
  <si>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</si>
  <si>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</si>
  <si>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</si>
  <si>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</si>
  <si>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</si>
  <si>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</si>
  <si>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</si>
  <si>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</si>
  <si>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</si>
  <si>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</si>
  <si>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</si>
  <si>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</si>
  <si>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</si>
  <si>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</si>
  <si>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</si>
  <si>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</si>
  <si>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</si>
  <si>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</si>
  <si>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</si>
  <si>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</si>
  <si>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</si>
  <si>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</si>
  <si>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</si>
  <si>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</si>
  <si>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</si>
  <si>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</si>
  <si>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</si>
  <si>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</si>
  <si>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</si>
  <si>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</si>
  <si>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</si>
  <si>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</si>
  <si>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</si>
  <si>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</si>
  <si>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</si>
  <si>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</si>
  <si>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</si>
  <si>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</si>
  <si>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</si>
  <si>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</si>
  <si>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</si>
  <si>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</si>
  <si>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</si>
  <si>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</si>
  <si>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</si>
  <si>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</si>
  <si>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</si>
  <si>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</si>
  <si>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</si>
  <si>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</si>
  <si>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</si>
  <si>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</si>
  <si>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</si>
  <si>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</si>
  <si>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</si>
  <si>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</si>
  <si>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</si>
  <si>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</si>
  <si>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</si>
  <si>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</si>
  <si>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</si>
  <si>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</si>
  <si>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</si>
  <si>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</si>
  <si>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</si>
  <si>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</si>
  <si>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</si>
  <si>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</si>
  <si>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</si>
  <si>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</si>
  <si>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</si>
  <si>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</si>
  <si>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</si>
  <si>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</si>
  <si>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</si>
  <si>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</si>
  <si>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</si>
  <si>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</si>
  <si>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</si>
  <si>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</si>
  <si>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</si>
  <si>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</si>
  <si>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</si>
  <si>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</si>
  <si>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</si>
  <si>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</si>
  <si>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</si>
  <si>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</si>
  <si>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</si>
  <si>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</si>
  <si>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</si>
  <si>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</si>
  <si>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</si>
  <si>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</si>
  <si>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</si>
  <si>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</si>
  <si>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</si>
  <si>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</si>
  <si>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</si>
  <si>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</si>
  <si>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</si>
  <si>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</si>
  <si>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</si>
  <si>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</si>
  <si>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</si>
  <si>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</si>
  <si>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</si>
  <si>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</si>
  <si>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</si>
  <si>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</si>
  <si>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</si>
  <si>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</si>
  <si>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</si>
  <si>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</si>
  <si>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</si>
  <si>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</si>
  <si>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</si>
  <si>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</si>
  <si>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</si>
  <si>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</si>
  <si>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</si>
  <si>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</si>
  <si>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</si>
  <si>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</si>
  <si>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</si>
  <si>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</si>
  <si>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</si>
  <si>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</si>
  <si>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</si>
  <si>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</si>
  <si>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</si>
  <si>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</si>
  <si>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</si>
  <si>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</si>
  <si>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</si>
  <si>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</si>
  <si>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</si>
  <si>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</si>
  <si>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</si>
  <si>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</si>
  <si>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</si>
  <si>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</si>
  <si>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</si>
  <si>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</si>
  <si>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</si>
  <si>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</si>
  <si>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</si>
  <si>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</si>
  <si>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</si>
  <si>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</si>
  <si>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</si>
  <si>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</si>
  <si>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</si>
  <si>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</si>
  <si>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</si>
  <si>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</si>
  <si>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</si>
  <si>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</si>
  <si>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</si>
  <si>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</si>
  <si>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</si>
  <si>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</si>
  <si>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</si>
  <si>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</si>
  <si>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</si>
  <si>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</si>
  <si>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</si>
  <si>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</si>
  <si>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</si>
  <si>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</si>
  <si>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</si>
  <si>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</si>
  <si>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</si>
  <si>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</si>
  <si>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</si>
  <si>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</si>
  <si>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</si>
  <si>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</si>
  <si>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</si>
  <si>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</si>
  <si>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</si>
  <si>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</si>
  <si>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</si>
  <si>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</si>
  <si>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</si>
  <si>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</si>
  <si>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</si>
  <si>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</si>
  <si>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</si>
  <si>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</si>
  <si>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</si>
  <si>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</si>
  <si>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</si>
  <si>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</si>
  <si>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</si>
  <si>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</si>
  <si>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</si>
  <si>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</si>
  <si>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</si>
  <si>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</si>
  <si>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</si>
  <si>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</si>
  <si>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</si>
  <si>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</si>
  <si>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</si>
  <si>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</si>
  <si>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</si>
  <si>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</si>
  <si>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</si>
  <si>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</si>
  <si>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</si>
  <si>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</si>
  <si>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</si>
  <si>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</si>
  <si>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</si>
  <si>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</si>
  <si>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</si>
  <si>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</si>
  <si>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</si>
  <si>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</si>
  <si>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</si>
  <si>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</si>
  <si>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</si>
  <si>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</si>
  <si>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</si>
  <si>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</si>
  <si>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</si>
  <si>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</si>
  <si>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</si>
  <si>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</si>
  <si>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</si>
  <si>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</si>
  <si>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</si>
  <si>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</si>
  <si>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</si>
  <si>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</si>
  <si>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</si>
  <si>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</si>
  <si>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</si>
  <si>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</si>
  <si>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</si>
  <si>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</si>
  <si>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</si>
  <si>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</si>
  <si>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</si>
  <si>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</si>
  <si>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</si>
  <si>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</si>
  <si>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</si>
  <si>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</si>
  <si>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</si>
  <si>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</si>
  <si>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</si>
  <si>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</si>
  <si>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</si>
  <si>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</si>
  <si>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</si>
  <si>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</si>
  <si>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</si>
  <si>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</si>
  <si>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</si>
  <si>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</si>
  <si>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</si>
  <si>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</si>
  <si>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</si>
  <si>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</si>
  <si>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</si>
  <si>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</si>
  <si>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</si>
  <si>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</si>
  <si>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</si>
  <si>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</si>
  <si>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</si>
  <si>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</si>
  <si>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</si>
  <si>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</si>
  <si>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</si>
  <si>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</si>
  <si>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</si>
  <si>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</si>
  <si>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</si>
  <si>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</si>
  <si>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</si>
  <si>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</si>
  <si>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</si>
  <si>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</si>
  <si>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</si>
  <si>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</si>
  <si>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</si>
  <si>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</si>
  <si>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</si>
  <si>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</si>
  <si>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</si>
  <si>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</si>
  <si>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</si>
  <si>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</si>
  <si>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</si>
  <si>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</si>
  <si>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</si>
  <si>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</si>
  <si>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</si>
  <si>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</si>
  <si>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</si>
  <si>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</si>
  <si>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</si>
  <si>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</si>
  <si>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</si>
  <si>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</si>
  <si>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</si>
  <si>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</si>
  <si>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</si>
  <si>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</si>
  <si>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</si>
  <si>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</si>
  <si>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</si>
  <si>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</si>
  <si>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</si>
  <si>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</si>
  <si>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</si>
  <si>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</si>
  <si>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</si>
  <si>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</si>
  <si>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</si>
  <si>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</si>
  <si>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</si>
  <si>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</si>
  <si>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</si>
  <si>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</si>
  <si>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</si>
  <si>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</si>
  <si>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</si>
  <si>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</si>
  <si>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</si>
  <si>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</si>
  <si>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</si>
  <si>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</si>
  <si>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</si>
  <si>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</si>
  <si>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</si>
  <si>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</si>
  <si>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</si>
  <si>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</si>
  <si>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</si>
  <si>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</si>
  <si>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</si>
  <si>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</si>
  <si>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</si>
  <si>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</si>
  <si>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</si>
  <si>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</si>
  <si>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</si>
  <si>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</si>
  <si>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</si>
  <si>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</si>
  <si>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</si>
  <si>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</si>
  <si>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</si>
  <si>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</si>
  <si>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</si>
  <si>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</si>
  <si>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</si>
  <si>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</si>
  <si>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</si>
  <si>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</si>
  <si>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</si>
  <si>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</si>
  <si>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</si>
  <si>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</si>
  <si>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</si>
  <si>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</si>
  <si>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</si>
  <si>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</si>
  <si>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</si>
  <si>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</si>
  <si>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</si>
  <si>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</si>
  <si>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</si>
  <si>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</si>
  <si>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</si>
  <si>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</si>
  <si>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</si>
  <si>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</si>
  <si>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</si>
  <si>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</si>
  <si>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</si>
  <si>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</si>
  <si>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</si>
  <si>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</si>
  <si>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</si>
  <si>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</si>
  <si>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</si>
  <si>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</si>
  <si>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</si>
  <si>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</si>
  <si>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</si>
  <si>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</si>
  <si>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</si>
  <si>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</si>
  <si>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</si>
  <si>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</si>
  <si>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</si>
  <si>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</si>
  <si>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</si>
  <si>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</si>
  <si>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</si>
  <si>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</si>
  <si>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</si>
  <si>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</si>
  <si>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</si>
  <si>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</si>
  <si>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</si>
  <si>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</si>
  <si>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</si>
  <si>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</si>
  <si>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</si>
  <si>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</si>
  <si>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</si>
  <si>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</si>
  <si>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</si>
  <si>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</si>
  <si>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</si>
  <si>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</si>
  <si>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</si>
  <si>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</si>
  <si>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</si>
  <si>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</si>
  <si>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</si>
  <si>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</si>
  <si>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</si>
  <si>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</si>
  <si>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</si>
  <si>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</si>
  <si>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</si>
  <si>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</si>
  <si>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</si>
  <si>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</si>
  <si>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</si>
  <si>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</si>
  <si>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</si>
  <si>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</si>
  <si>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</si>
  <si>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</si>
  <si>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</si>
  <si>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</si>
  <si>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</si>
  <si>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</si>
  <si>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</si>
  <si>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</si>
  <si>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</si>
  <si>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</si>
  <si>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</si>
  <si>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</si>
  <si>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</si>
  <si>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</si>
  <si>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</si>
  <si>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</si>
  <si>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</si>
  <si>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</si>
  <si>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</si>
  <si>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</si>
  <si>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</si>
  <si>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</si>
  <si>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</si>
  <si>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</si>
  <si>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</si>
  <si>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</si>
  <si>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</si>
  <si>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</si>
  <si>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</si>
  <si>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</si>
  <si>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</si>
  <si>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</si>
  <si>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</si>
  <si>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</si>
  <si>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</si>
  <si>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</si>
  <si>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</si>
  <si>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</si>
  <si>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</si>
  <si>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</si>
  <si>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</si>
  <si>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</si>
  <si>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</si>
  <si>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</si>
  <si>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</si>
  <si>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</si>
  <si>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</si>
  <si>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</si>
  <si>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</si>
  <si>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</si>
  <si>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</si>
  <si>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</si>
  <si>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</si>
  <si>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</si>
  <si>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</si>
  <si>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</si>
  <si>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</si>
  <si>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</si>
  <si>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</si>
  <si>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</si>
  <si>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</si>
  <si>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</si>
  <si>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</si>
  <si>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</si>
  <si>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</si>
  <si>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</si>
  <si>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</si>
  <si>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</si>
  <si>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</si>
  <si>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</si>
  <si>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</si>
  <si>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</si>
  <si>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</si>
  <si>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</si>
  <si>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</si>
  <si>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</si>
  <si>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</si>
  <si>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</si>
  <si>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</si>
  <si>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</si>
  <si>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</si>
  <si>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</si>
  <si>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</si>
  <si>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</si>
  <si>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</si>
  <si>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</si>
  <si>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</si>
  <si>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</si>
  <si>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</si>
  <si>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</si>
  <si>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</si>
  <si>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</si>
  <si>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</si>
  <si>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</si>
  <si>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</si>
  <si>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</si>
  <si>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</si>
  <si>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</si>
  <si>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</si>
  <si>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</si>
  <si>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</si>
  <si>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</si>
  <si>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</si>
  <si>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</si>
  <si>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</si>
  <si>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</si>
  <si>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</si>
  <si>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</si>
  <si>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</si>
  <si>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</si>
  <si>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</si>
  <si>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</si>
  <si>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</si>
  <si>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</si>
  <si>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</si>
  <si>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</si>
  <si>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</si>
  <si>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</si>
  <si>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</si>
  <si>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</si>
  <si>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</si>
  <si>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</si>
  <si>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</si>
  <si>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</si>
  <si>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</si>
  <si>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</si>
  <si>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</si>
  <si>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</si>
  <si>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</si>
  <si>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</si>
  <si>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</si>
  <si>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</si>
  <si>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</si>
  <si>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</si>
  <si>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</si>
  <si>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</si>
  <si>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</si>
  <si>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</si>
  <si>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</si>
  <si>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</si>
  <si>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</si>
  <si>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</si>
  <si>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</si>
  <si>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</si>
  <si>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</si>
  <si>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</si>
  <si>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</si>
  <si>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</si>
  <si>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</si>
  <si>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</si>
  <si>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</si>
  <si>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</si>
  <si>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</si>
  <si>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</si>
  <si>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</si>
  <si>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</si>
  <si>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</si>
  <si>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</si>
  <si>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</si>
  <si>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</si>
  <si>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</si>
  <si>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</si>
  <si>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</si>
  <si>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</si>
  <si>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</si>
  <si>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</si>
  <si>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</si>
  <si>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</si>
  <si>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</si>
  <si>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</si>
  <si>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</si>
  <si>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</si>
  <si>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</si>
  <si>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</si>
  <si>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</si>
  <si>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</si>
  <si>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</si>
  <si>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</si>
  <si>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</si>
  <si>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</si>
  <si>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</si>
  <si>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</si>
  <si>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</si>
  <si>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</si>
  <si>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</si>
  <si>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</si>
  <si>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</si>
  <si>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</si>
  <si>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</si>
  <si>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</si>
  <si>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</si>
  <si>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</si>
  <si>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</si>
  <si>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</si>
  <si>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</si>
  <si>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</si>
  <si>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</si>
  <si>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</si>
  <si>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</si>
  <si>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</si>
  <si>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</si>
  <si>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</si>
  <si>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</si>
  <si>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</si>
  <si>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</si>
  <si>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</si>
  <si>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</si>
  <si>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</si>
  <si>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</si>
  <si>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</si>
  <si>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</si>
  <si>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</si>
  <si>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</si>
  <si>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</si>
  <si>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</si>
  <si>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</si>
  <si>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</si>
  <si>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</si>
  <si>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</si>
  <si>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</si>
  <si>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</si>
  <si>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</si>
  <si>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</si>
  <si>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</si>
  <si>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</si>
  <si>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</si>
  <si>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</si>
  <si>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</si>
  <si>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</si>
  <si>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</si>
  <si>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</si>
  <si>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</si>
  <si>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</si>
  <si>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</si>
  <si>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</si>
  <si>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</si>
  <si>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</si>
  <si>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</si>
  <si>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</si>
  <si>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</si>
  <si>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</si>
  <si>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</si>
  <si>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</si>
  <si>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</si>
  <si>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</si>
  <si>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</si>
  <si>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</si>
  <si>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</si>
  <si>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</si>
  <si>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</si>
  <si>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</si>
  <si>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</si>
  <si>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</si>
  <si>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</si>
  <si>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</si>
  <si>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</si>
  <si>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</si>
  <si>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</si>
  <si>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</si>
  <si>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</si>
  <si>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</si>
  <si>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</si>
  <si>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</si>
  <si>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</si>
  <si>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</si>
  <si>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</si>
  <si>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</si>
  <si>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</si>
  <si>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</si>
  <si>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</si>
  <si>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</si>
  <si>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</si>
  <si>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</si>
  <si>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</si>
  <si>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</si>
  <si>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</si>
  <si>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</si>
  <si>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</si>
  <si>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</si>
  <si>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</si>
  <si>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</si>
  <si>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</si>
  <si>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</si>
  <si>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</si>
  <si>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</si>
  <si>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</si>
  <si>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</si>
  <si>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</si>
  <si>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</si>
  <si>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</si>
  <si>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</si>
  <si>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</si>
  <si>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</si>
  <si>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</si>
  <si>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</si>
  <si>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</si>
  <si>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</si>
  <si>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</si>
  <si>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</si>
  <si>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</si>
  <si>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</si>
  <si>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</si>
  <si>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</si>
  <si>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</si>
  <si>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</si>
  <si>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</si>
  <si>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</si>
  <si>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</si>
  <si>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</si>
  <si>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</si>
  <si>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</si>
  <si>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</si>
  <si>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</si>
  <si>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</si>
  <si>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</si>
  <si>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</si>
  <si>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</si>
  <si>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</si>
  <si>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</si>
  <si>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</si>
  <si>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</si>
  <si>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</si>
  <si>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</si>
  <si>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</si>
  <si>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</si>
  <si>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</si>
  <si>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</si>
  <si>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</si>
  <si>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</si>
  <si>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</si>
  <si>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</si>
  <si>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</si>
  <si>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</si>
  <si>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</si>
  <si>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</si>
  <si>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</si>
  <si>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</si>
  <si>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</si>
  <si>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</si>
  <si>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</si>
  <si>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</si>
  <si>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</si>
  <si>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</si>
  <si>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</si>
  <si>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</si>
  <si>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</si>
  <si>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</si>
  <si>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</si>
  <si>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</si>
  <si>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</si>
  <si>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</si>
  <si>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</si>
  <si>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</si>
  <si>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</si>
  <si>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</si>
  <si>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</si>
  <si>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</si>
  <si>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</si>
  <si>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</si>
  <si>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</si>
  <si>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</si>
  <si>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</si>
  <si>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</si>
  <si>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</si>
  <si>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</si>
  <si>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</si>
  <si>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</si>
  <si>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</si>
  <si>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</si>
  <si>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</si>
  <si>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</si>
  <si>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</si>
  <si>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</si>
  <si>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</si>
  <si>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</si>
  <si>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</si>
  <si>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</si>
  <si>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</si>
  <si>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</si>
  <si>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</si>
  <si>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</si>
  <si>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</si>
  <si>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</si>
  <si>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</si>
  <si>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</si>
  <si>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</si>
  <si>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</si>
  <si>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</si>
  <si>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</si>
  <si>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</si>
  <si>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</si>
  <si>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</si>
  <si>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</si>
  <si>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</si>
  <si>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</si>
  <si>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</si>
  <si>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</si>
  <si>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</si>
  <si>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</si>
  <si>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</si>
  <si>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</si>
  <si>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</si>
  <si>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</si>
  <si>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</si>
  <si>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</si>
  <si>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</si>
  <si>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</si>
  <si>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</si>
  <si>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</si>
  <si>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</si>
  <si>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</si>
  <si>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</si>
  <si>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</si>
  <si>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</si>
  <si>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</si>
  <si>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</si>
  <si>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</si>
  <si>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</si>
  <si>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</si>
  <si>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</si>
  <si>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</si>
  <si>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</si>
  <si>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</si>
  <si>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</si>
  <si>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</si>
  <si>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</si>
  <si>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</si>
  <si>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</si>
  <si>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</si>
  <si>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</si>
  <si>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</si>
  <si>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</si>
  <si>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</si>
  <si>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</si>
  <si>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</si>
  <si>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</si>
  <si>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</si>
  <si>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</si>
  <si>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</si>
  <si>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</si>
  <si>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</si>
  <si>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</si>
  <si>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</si>
  <si>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</si>
  <si>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</si>
  <si>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</si>
  <si>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</si>
  <si>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</si>
  <si>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</si>
  <si>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</si>
  <si>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</si>
  <si>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</si>
  <si>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</si>
  <si>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</si>
  <si>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</si>
  <si>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</si>
  <si>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</si>
  <si>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</si>
  <si>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</si>
  <si>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</si>
  <si>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</si>
  <si>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</si>
  <si>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</si>
  <si>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</si>
  <si>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</si>
  <si>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</si>
  <si>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</si>
  <si>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</si>
  <si>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</si>
  <si>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</si>
  <si>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</si>
  <si>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</si>
  <si>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</si>
  <si>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</si>
  <si>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</si>
  <si>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</si>
  <si>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</si>
  <si>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</si>
  <si>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</si>
  <si>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</si>
  <si>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</si>
  <si>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</si>
  <si>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</si>
  <si>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</si>
  <si>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</si>
  <si>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</si>
  <si>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</si>
  <si>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</si>
  <si>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</si>
  <si>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</si>
  <si>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</si>
  <si>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</si>
  <si>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</si>
  <si>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</si>
  <si>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</si>
  <si>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</si>
  <si>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</si>
  <si>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</si>
  <si>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</si>
  <si>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</si>
  <si>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</si>
  <si>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</si>
  <si>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</si>
  <si>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</si>
  <si>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</si>
  <si>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</si>
  <si>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</si>
  <si>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</si>
  <si>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</si>
  <si>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</si>
  <si>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</si>
  <si>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</si>
  <si>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</si>
  <si>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</si>
  <si>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</si>
  <si>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</si>
  <si>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</si>
  <si>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</si>
  <si>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</si>
  <si>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</si>
  <si>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</si>
  <si>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</si>
  <si>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</si>
  <si>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</si>
  <si>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</si>
  <si>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</si>
  <si>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</si>
  <si>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</si>
  <si>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</si>
  <si>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</si>
  <si>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</si>
  <si>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</si>
  <si>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</si>
  <si>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</si>
  <si>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</si>
  <si>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</si>
  <si>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</si>
  <si>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</si>
  <si>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</si>
  <si>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</si>
  <si>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</si>
  <si>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</si>
  <si>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</si>
  <si>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</si>
  <si>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</si>
  <si>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</si>
  <si>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</si>
  <si>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</si>
  <si>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</si>
  <si>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</si>
  <si>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</si>
  <si>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</si>
  <si>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</si>
  <si>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</si>
  <si>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</si>
  <si>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</si>
  <si>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</si>
  <si>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</si>
  <si>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</si>
  <si>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</si>
  <si>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</si>
  <si>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</si>
  <si>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</si>
  <si>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</si>
  <si>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</si>
  <si>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</si>
  <si>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</si>
  <si>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</si>
  <si>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</si>
  <si>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</si>
  <si>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</si>
  <si>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</si>
  <si>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</si>
  <si>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</si>
  <si>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</si>
  <si>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</si>
  <si>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</si>
  <si>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</si>
  <si>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</si>
  <si>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</si>
  <si>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</si>
  <si>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</si>
  <si>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</si>
  <si>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</si>
  <si>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</si>
  <si>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</si>
  <si>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</si>
  <si>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</si>
  <si>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</si>
  <si>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</si>
  <si>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</si>
  <si>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</si>
  <si>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</si>
  <si>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</si>
  <si>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</si>
  <si>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</si>
  <si>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</si>
  <si>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</si>
  <si>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</si>
  <si>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</si>
  <si>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</si>
  <si>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</si>
  <si>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</si>
  <si>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</si>
  <si>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</si>
  <si>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</si>
  <si>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</si>
  <si>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</si>
  <si>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</si>
  <si>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</si>
  <si>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</si>
  <si>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</si>
  <si>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</si>
  <si>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</si>
  <si>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</si>
  <si>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</si>
  <si>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</si>
  <si>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</si>
  <si>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</si>
  <si>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</si>
  <si>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</si>
  <si>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</si>
  <si>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</si>
  <si>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</si>
  <si>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</si>
  <si>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</si>
  <si>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</si>
  <si>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</si>
  <si>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</si>
  <si>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</si>
  <si>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</si>
  <si>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</si>
  <si>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</si>
  <si>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</si>
  <si>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</si>
  <si>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</si>
  <si>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</si>
  <si>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</si>
  <si>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</si>
  <si>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</si>
  <si>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</si>
  <si>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</si>
  <si>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</si>
  <si>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</si>
  <si>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</si>
  <si>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</si>
  <si>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</si>
  <si>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</si>
  <si>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</si>
  <si>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</si>
  <si>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</si>
  <si>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</si>
  <si>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</si>
  <si>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</si>
  <si>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</si>
  <si>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</si>
  <si>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</si>
  <si>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</si>
  <si>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</si>
  <si>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</si>
  <si>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</si>
  <si>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</si>
  <si>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</si>
  <si>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</si>
  <si>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</si>
  <si>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</si>
  <si>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</si>
  <si>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</si>
  <si>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</si>
  <si>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</si>
  <si>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</si>
  <si>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</si>
  <si>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</si>
  <si>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</si>
  <si>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</si>
  <si>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</si>
  <si>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</si>
  <si>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</si>
  <si>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</si>
  <si>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</si>
  <si>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</si>
  <si>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</si>
  <si>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</si>
  <si>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</si>
  <si>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</si>
  <si>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</si>
  <si>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</si>
  <si>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</si>
  <si>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</si>
  <si>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</si>
  <si>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</si>
  <si>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</si>
  <si>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</si>
  <si>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</si>
  <si>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</si>
  <si>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</si>
  <si>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</si>
  <si>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</si>
  <si>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</si>
  <si>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</si>
  <si>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</si>
  <si>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</si>
  <si>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</si>
  <si>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</si>
  <si>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</si>
  <si>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</si>
  <si>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</si>
  <si>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</si>
  <si>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</si>
  <si>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</si>
  <si>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</si>
  <si>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</si>
  <si>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</si>
  <si>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</si>
  <si>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</si>
  <si>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</si>
  <si>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</si>
  <si>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</si>
  <si>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</si>
  <si>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</si>
  <si>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</si>
  <si>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</si>
  <si>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</si>
  <si>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</si>
  <si>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</si>
  <si>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</si>
  <si>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</si>
  <si>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</si>
  <si>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</si>
  <si>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</si>
  <si>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</si>
  <si>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</si>
  <si>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</si>
  <si>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</si>
  <si>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</si>
  <si>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</si>
  <si>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</si>
  <si>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</si>
  <si>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</si>
  <si>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</si>
  <si>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</si>
  <si>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</si>
  <si>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</si>
  <si>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</si>
  <si>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</si>
  <si>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</si>
  <si>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</si>
  <si>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</si>
  <si>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</si>
  <si>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</si>
  <si>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</si>
  <si>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</si>
  <si>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</si>
  <si>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</si>
  <si>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</si>
  <si>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</si>
  <si>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</si>
  <si>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</si>
  <si>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</si>
  <si>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</si>
  <si>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</si>
  <si>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</si>
  <si>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</si>
  <si>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</si>
  <si>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</si>
  <si>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</si>
  <si>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</si>
  <si>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</si>
  <si>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</si>
  <si>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</si>
  <si>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</si>
  <si>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</si>
  <si>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</si>
  <si>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</si>
  <si>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</si>
  <si>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</si>
  <si>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</si>
  <si>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</si>
  <si>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</si>
  <si>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</si>
  <si>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</si>
  <si>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</si>
  <si>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</si>
  <si>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</si>
  <si>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</si>
  <si>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</si>
  <si>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</si>
  <si>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</si>
  <si>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</si>
  <si>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</si>
  <si>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</si>
  <si>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</si>
  <si>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</si>
  <si>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</si>
  <si>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</si>
  <si>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</si>
  <si>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</si>
  <si>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</si>
  <si>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</si>
  <si>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</si>
  <si>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</si>
  <si>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</si>
  <si>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</si>
  <si>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</si>
  <si>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</si>
  <si>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</si>
  <si>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</si>
  <si>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</si>
  <si>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</si>
  <si>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</si>
  <si>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</si>
  <si>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</si>
  <si>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</si>
  <si>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</si>
  <si>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</si>
  <si>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</si>
  <si>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</si>
  <si>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</si>
  <si>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</si>
  <si>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</si>
  <si>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</si>
  <si>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</si>
  <si>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</si>
  <si>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</si>
  <si>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</si>
  <si>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</si>
  <si>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</si>
  <si>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</si>
  <si>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</si>
  <si>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</si>
  <si>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</si>
  <si>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</si>
  <si>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</si>
  <si>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</si>
  <si>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</si>
  <si>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</si>
  <si>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</si>
  <si>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</si>
  <si>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</si>
  <si>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</si>
  <si>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</si>
  <si>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</si>
  <si>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</si>
  <si>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</si>
  <si>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</si>
  <si>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</si>
  <si>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</si>
  <si>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</si>
  <si>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</si>
  <si>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</si>
  <si>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</si>
  <si>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</si>
  <si>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</si>
  <si>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</si>
  <si>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</si>
  <si>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</si>
  <si>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</si>
  <si>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</si>
  <si>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</si>
  <si>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</si>
  <si>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</si>
  <si>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</si>
  <si>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</si>
  <si>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</si>
  <si>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</si>
  <si>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</si>
  <si>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</si>
  <si>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</si>
  <si>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</si>
  <si>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</si>
  <si>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</si>
  <si>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</si>
  <si>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</si>
  <si>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</si>
  <si>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</si>
  <si>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</si>
  <si>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</si>
  <si>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</si>
  <si>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</si>
  <si>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</si>
  <si>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</si>
  <si>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</si>
  <si>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</si>
  <si>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</si>
  <si>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</si>
  <si>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</si>
  <si>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</si>
  <si>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</si>
  <si>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</si>
  <si>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</si>
  <si>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</si>
  <si>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</si>
  <si>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</si>
  <si>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</si>
  <si>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</si>
  <si>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</si>
  <si>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</si>
  <si>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</si>
  <si>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</si>
  <si>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</si>
  <si>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</si>
  <si>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</si>
  <si>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</si>
  <si>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</si>
  <si>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</si>
  <si>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</si>
  <si>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</si>
  <si>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</si>
  <si>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</si>
  <si>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</si>
  <si>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</si>
  <si>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</si>
  <si>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</si>
  <si>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</si>
  <si>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</si>
  <si>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</si>
  <si>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</si>
  <si>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</si>
  <si>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</si>
  <si>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</si>
  <si>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</si>
  <si>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</si>
  <si>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</si>
  <si>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</si>
  <si>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</si>
  <si>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</si>
  <si>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</si>
  <si>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</si>
  <si>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</si>
  <si>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</si>
  <si>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</si>
  <si>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</si>
  <si>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</si>
  <si>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</si>
  <si>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</si>
  <si>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</si>
  <si>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</si>
  <si>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</si>
  <si>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</si>
  <si>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</si>
  <si>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</si>
  <si>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</si>
  <si>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</si>
  <si>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</si>
  <si>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</si>
  <si>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</si>
  <si>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</si>
  <si>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</si>
  <si>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</si>
  <si>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</si>
  <si>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</si>
  <si>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</si>
  <si>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</si>
  <si>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</si>
  <si>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</si>
  <si>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</si>
  <si>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</si>
  <si>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</si>
  <si>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</si>
  <si>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</si>
  <si>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</si>
  <si>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</si>
  <si>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</si>
  <si>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</si>
  <si>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</si>
  <si>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</si>
  <si>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</si>
  <si>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</si>
  <si>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</si>
  <si>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</si>
  <si>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</si>
  <si>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</si>
  <si>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</si>
  <si>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</si>
  <si>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</si>
  <si>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</si>
  <si>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</si>
  <si>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</si>
  <si>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</si>
  <si>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</si>
  <si>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</si>
  <si>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</si>
  <si>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</si>
  <si>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</si>
  <si>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</si>
  <si>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</si>
  <si>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</si>
  <si>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</si>
  <si>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</si>
  <si>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</si>
  <si>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</si>
  <si>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</si>
  <si>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</si>
  <si>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</si>
  <si>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</si>
  <si>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</si>
  <si>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</si>
  <si>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</si>
  <si>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</si>
  <si>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</si>
  <si>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</si>
  <si>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</si>
  <si>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</si>
  <si>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</si>
  <si>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</si>
  <si>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</si>
  <si>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</si>
  <si>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</si>
  <si>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</si>
  <si>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</si>
  <si>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</si>
  <si>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</si>
  <si>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</si>
  <si>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</si>
  <si>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</si>
  <si>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</si>
  <si>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</si>
  <si>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</si>
  <si>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</si>
  <si>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</si>
  <si>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</si>
  <si>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</si>
  <si>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</si>
  <si>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</si>
  <si>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</si>
  <si>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</si>
  <si>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</si>
  <si>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</si>
  <si>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</si>
  <si>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</si>
  <si>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</si>
  <si>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</si>
  <si>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</si>
  <si>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</si>
  <si>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</si>
  <si>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</si>
  <si>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</si>
  <si>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</si>
  <si>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</si>
  <si>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</si>
  <si>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</si>
  <si>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</si>
  <si>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</si>
  <si>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</si>
  <si>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</si>
  <si>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</si>
  <si>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</si>
  <si>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</si>
  <si>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</si>
  <si>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</si>
  <si>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</si>
  <si>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</si>
  <si>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</si>
  <si>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</si>
  <si>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</si>
  <si>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</si>
  <si>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</si>
  <si>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</si>
  <si>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</si>
  <si>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</si>
  <si>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</si>
  <si>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</si>
  <si>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</si>
  <si>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</si>
  <si>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</si>
  <si>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</si>
  <si>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</si>
  <si>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</si>
  <si>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</si>
  <si>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</si>
  <si>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</si>
  <si>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</si>
  <si>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</si>
  <si>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</si>
  <si>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</si>
  <si>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</si>
  <si>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</si>
  <si>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</si>
  <si>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</si>
  <si>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</si>
  <si>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</si>
  <si>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</si>
  <si>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</si>
  <si>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</si>
  <si>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</si>
  <si>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</si>
  <si>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</si>
  <si>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</si>
  <si>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</si>
  <si>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</si>
  <si>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</si>
  <si>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</si>
  <si>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</si>
  <si>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</si>
  <si>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</si>
  <si>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</si>
  <si>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</si>
  <si>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</si>
  <si>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</si>
  <si>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</si>
  <si>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</si>
  <si>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</si>
  <si>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</si>
  <si>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</si>
  <si>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</si>
  <si>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</si>
  <si>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</si>
  <si>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</si>
  <si>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</si>
  <si>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</si>
  <si>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</si>
  <si>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</si>
  <si>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</si>
  <si>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</si>
  <si>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</si>
  <si>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</si>
  <si>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</si>
  <si>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</si>
  <si>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</si>
  <si>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</si>
  <si>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</si>
  <si>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</si>
  <si>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</si>
  <si>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</si>
  <si>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</si>
  <si>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</si>
  <si>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</si>
  <si>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</si>
  <si>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</si>
  <si>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</si>
  <si>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</si>
  <si>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</si>
  <si>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</si>
  <si>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</si>
  <si>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</si>
  <si>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</si>
  <si>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</si>
  <si>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</si>
  <si>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</si>
  <si>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</si>
  <si>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</si>
  <si>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</si>
  <si>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</si>
  <si>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</si>
  <si>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</si>
  <si>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</si>
  <si>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</si>
  <si>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</si>
  <si>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</si>
  <si>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</si>
  <si>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</si>
  <si>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</si>
  <si>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</si>
  <si>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</si>
  <si>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</si>
  <si>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</si>
  <si>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</si>
  <si>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</si>
  <si>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</si>
  <si>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</si>
  <si>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</si>
  <si>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</si>
  <si>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</si>
  <si>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</si>
  <si>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</si>
  <si>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</si>
  <si>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</si>
  <si>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</si>
  <si>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</si>
  <si>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</si>
  <si>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</si>
  <si>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</si>
  <si>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</si>
  <si>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</si>
  <si>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</si>
  <si>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</si>
  <si>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</si>
  <si>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</si>
  <si>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</si>
  <si>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</si>
  <si>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</si>
  <si>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</si>
  <si>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</si>
  <si>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</si>
  <si>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</si>
  <si>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</si>
  <si>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</si>
  <si>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</si>
  <si>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</si>
  <si>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</si>
  <si>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</si>
  <si>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</si>
  <si>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</si>
  <si>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</si>
  <si>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</si>
  <si>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</si>
  <si>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</si>
  <si>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</si>
  <si>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</si>
  <si>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</si>
  <si>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</si>
  <si>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</si>
  <si>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</si>
  <si>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</si>
  <si>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</si>
  <si>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</si>
  <si>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</si>
  <si>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</si>
  <si>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</si>
  <si>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</si>
  <si>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</si>
  <si>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</si>
  <si>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</si>
  <si>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</si>
  <si>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</si>
  <si>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</si>
  <si>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</si>
  <si>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</si>
  <si>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</si>
  <si>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</si>
  <si>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</si>
  <si>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</si>
  <si>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</si>
  <si>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</si>
  <si>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</si>
  <si>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</si>
  <si>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</si>
  <si>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</si>
  <si>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</si>
  <si>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</si>
  <si>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</si>
  <si>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</si>
  <si>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</si>
  <si>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</si>
  <si>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</si>
  <si>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</si>
  <si>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</si>
  <si>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</si>
  <si>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</si>
  <si>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</si>
  <si>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</si>
  <si>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</si>
  <si>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</si>
  <si>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</si>
  <si>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</si>
  <si>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</si>
  <si>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</si>
  <si>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</si>
  <si>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</si>
  <si>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</si>
  <si>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</si>
  <si>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</si>
  <si>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</si>
  <si>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</si>
  <si>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</si>
  <si>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</si>
  <si>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</si>
  <si>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</si>
  <si>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</si>
  <si>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</si>
  <si>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</si>
  <si>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</si>
  <si>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</si>
  <si>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</si>
  <si>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</si>
  <si>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</si>
  <si>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</si>
  <si>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</si>
  <si>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</si>
  <si>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</si>
  <si>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</si>
  <si>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</si>
  <si>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</si>
  <si>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</si>
  <si>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</si>
  <si>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</si>
  <si>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</si>
  <si>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</si>
  <si>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</si>
  <si>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</si>
  <si>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</si>
  <si>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</si>
  <si>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</si>
  <si>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</si>
  <si>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</si>
  <si>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</si>
  <si>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</si>
  <si>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</si>
  <si>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</si>
  <si>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</si>
  <si>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</si>
  <si>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</si>
  <si>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</si>
  <si>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</si>
  <si>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</si>
  <si>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</si>
  <si>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</si>
  <si>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</si>
  <si>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</si>
  <si>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</si>
  <si>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</si>
  <si>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</si>
  <si>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</si>
  <si>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</si>
  <si>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</si>
  <si>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</si>
  <si>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</si>
  <si>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</si>
  <si>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</si>
  <si>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</si>
  <si>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</si>
  <si>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</si>
  <si>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</si>
  <si>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</si>
  <si>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</si>
  <si>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</si>
  <si>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</si>
  <si>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</si>
  <si>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</si>
  <si>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</si>
  <si>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</si>
  <si>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</si>
  <si>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</si>
  <si>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</si>
  <si>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</si>
  <si>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</si>
  <si>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</si>
  <si>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</si>
  <si>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</si>
  <si>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</si>
  <si>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</si>
  <si>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</si>
  <si>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</si>
  <si>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</si>
  <si>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</si>
  <si>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</si>
  <si>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</si>
  <si>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</si>
  <si>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</si>
  <si>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</si>
  <si>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</si>
  <si>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</si>
  <si>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</si>
  <si>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</si>
  <si>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</si>
  <si>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</si>
  <si>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</si>
  <si>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</si>
  <si>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</si>
  <si>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</si>
  <si>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</si>
  <si>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</si>
  <si>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</si>
  <si>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</si>
  <si>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</si>
  <si>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</si>
  <si>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</si>
  <si>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</si>
  <si>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</si>
  <si>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</si>
  <si>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</si>
  <si>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</si>
  <si>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</si>
  <si>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</si>
  <si>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</si>
  <si>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</si>
  <si>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</si>
  <si>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</si>
  <si>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</si>
  <si>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</si>
  <si>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</si>
  <si>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</si>
  <si>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</si>
  <si>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</si>
  <si>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</si>
  <si>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</si>
  <si>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</si>
  <si>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</si>
  <si>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</si>
  <si>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</si>
  <si>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</si>
  <si>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</si>
  <si>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</si>
  <si>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</si>
  <si>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</si>
  <si>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</si>
  <si>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</si>
  <si>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</si>
  <si>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</si>
  <si>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</si>
  <si>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</si>
  <si>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</si>
  <si>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</si>
  <si>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</si>
  <si>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</si>
  <si>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</si>
  <si>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</si>
  <si>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</si>
  <si>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</si>
  <si>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</si>
  <si>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</si>
  <si>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</si>
  <si>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</si>
  <si>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</si>
  <si>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</si>
  <si>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</si>
  <si>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</si>
  <si>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</si>
  <si>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</si>
  <si>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</si>
  <si>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</si>
  <si>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</si>
  <si>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</si>
  <si>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</si>
  <si>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</si>
  <si>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</si>
  <si>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</si>
  <si>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</si>
  <si>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</si>
  <si>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</si>
  <si>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</si>
  <si>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</si>
  <si>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</si>
  <si>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</si>
  <si>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</si>
  <si>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</si>
  <si>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</si>
  <si>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</si>
  <si>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</si>
  <si>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</si>
  <si>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</si>
  <si>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</si>
  <si>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</si>
  <si>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</si>
  <si>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</si>
  <si>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</si>
  <si>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</si>
  <si>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</si>
  <si>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</si>
  <si>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</si>
  <si>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</si>
  <si>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</si>
  <si>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</si>
  <si>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</si>
  <si>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</si>
  <si>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</si>
  <si>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</si>
  <si>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</si>
  <si>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</si>
  <si>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</si>
  <si>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</si>
  <si>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</si>
  <si>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</si>
  <si>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</si>
  <si>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</si>
  <si>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</si>
  <si>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</si>
  <si>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</si>
  <si>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</si>
  <si>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</si>
  <si>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</si>
  <si>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</si>
  <si>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</si>
  <si>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</si>
  <si>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</si>
  <si>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</si>
  <si>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</si>
  <si>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</si>
  <si>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</si>
  <si>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</si>
  <si>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</si>
  <si>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</si>
  <si>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</si>
  <si>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</si>
  <si>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</si>
  <si>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</si>
  <si>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</si>
  <si>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</si>
  <si>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</si>
  <si>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</si>
  <si>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</si>
  <si>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</si>
  <si>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</si>
  <si>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</si>
  <si>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</si>
  <si>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</si>
  <si>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</si>
  <si>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</si>
  <si>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</si>
  <si>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</si>
  <si>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</si>
  <si>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</si>
  <si>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</si>
  <si>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</si>
  <si>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</si>
  <si>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</si>
  <si>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</si>
  <si>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</si>
  <si>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</si>
  <si>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</si>
  <si>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</si>
  <si>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</si>
  <si>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</si>
  <si>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</si>
  <si>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</si>
  <si>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</si>
  <si>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</si>
  <si>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</si>
  <si>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</si>
  <si>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</si>
  <si>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</si>
  <si>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</si>
  <si>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</si>
  <si>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</si>
  <si>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</si>
  <si>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</si>
  <si>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</si>
  <si>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</si>
  <si>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</si>
  <si>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</si>
  <si>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</si>
  <si>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</si>
  <si>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</si>
  <si>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</si>
  <si>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</si>
  <si>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</si>
  <si>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</si>
  <si>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</si>
  <si>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</si>
  <si>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</si>
  <si>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</si>
  <si>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</si>
  <si>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</si>
  <si>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</si>
  <si>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</si>
  <si>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</si>
  <si>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</si>
  <si>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</si>
  <si>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</si>
  <si>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</si>
  <si>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</si>
  <si>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</si>
  <si>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</si>
  <si>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</si>
  <si>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</si>
  <si>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</si>
  <si>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</si>
  <si>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</si>
  <si>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</si>
  <si>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</si>
  <si>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</si>
  <si>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</si>
  <si>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</si>
  <si>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</si>
  <si>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</si>
  <si>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</si>
  <si>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</si>
  <si>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</si>
  <si>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</si>
  <si>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</si>
  <si>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</si>
  <si>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</si>
  <si>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</si>
  <si>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</si>
  <si>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</si>
  <si>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</si>
  <si>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</si>
  <si>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</si>
  <si>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</si>
  <si>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</si>
  <si>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</si>
  <si>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</si>
  <si>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</si>
  <si>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</si>
  <si>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</si>
  <si>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</si>
  <si>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</si>
  <si>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</si>
  <si>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</si>
  <si>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</si>
  <si>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</si>
  <si>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</si>
  <si>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</si>
  <si>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</si>
  <si>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</si>
  <si>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</si>
  <si>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</si>
  <si>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</si>
  <si>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</si>
  <si>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</si>
  <si>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</si>
  <si>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</si>
  <si>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</si>
  <si>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</si>
  <si>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</si>
  <si>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</si>
  <si>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</si>
  <si>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</si>
  <si>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</si>
  <si>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</si>
  <si>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</si>
  <si>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</si>
  <si>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</si>
  <si>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</si>
  <si>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</si>
  <si>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</si>
  <si>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</si>
  <si>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</si>
  <si>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</si>
  <si>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</si>
  <si>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</si>
  <si>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</si>
  <si>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</si>
  <si>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</si>
  <si>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</si>
  <si>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</si>
  <si>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</si>
  <si>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</si>
  <si>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</si>
  <si>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</si>
  <si>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</si>
  <si>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</si>
  <si>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</si>
  <si>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</si>
  <si>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</si>
  <si>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</si>
  <si>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</si>
  <si>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</si>
  <si>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</si>
  <si>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</si>
  <si>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</si>
  <si>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</si>
  <si>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</si>
  <si>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</si>
  <si>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</si>
  <si>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</si>
  <si>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</si>
  <si>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</si>
  <si>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</si>
  <si>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</si>
  <si>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</si>
  <si>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</si>
  <si>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</si>
  <si>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</si>
  <si>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</si>
  <si>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</si>
  <si>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</si>
  <si>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</si>
  <si>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</si>
  <si>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</si>
  <si>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</si>
  <si>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</si>
  <si>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</si>
  <si>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</si>
  <si>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</si>
  <si>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</si>
  <si>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</si>
  <si>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</si>
  <si>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</si>
  <si>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</si>
  <si>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</si>
  <si>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</si>
  <si>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</si>
  <si>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</si>
  <si>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</si>
  <si>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</si>
  <si>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</si>
  <si>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</si>
  <si>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</si>
  <si>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</si>
  <si>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</si>
  <si>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</si>
  <si>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</si>
  <si>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</si>
  <si>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</si>
  <si>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</si>
  <si>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</si>
  <si>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</si>
  <si>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</si>
  <si>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</si>
  <si>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</si>
  <si>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</si>
  <si>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</si>
  <si>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</si>
  <si>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</si>
  <si>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</si>
  <si>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</si>
  <si>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</si>
  <si>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</si>
  <si>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</si>
  <si>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</si>
  <si>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</si>
  <si>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</si>
  <si>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</si>
  <si>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</si>
  <si>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</si>
  <si>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</si>
  <si>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</si>
  <si>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</si>
  <si>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</si>
  <si>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</si>
  <si>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</si>
  <si>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</si>
  <si>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</si>
  <si>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</si>
  <si>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</si>
  <si>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</si>
  <si>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</si>
  <si>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</si>
  <si>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</si>
  <si>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</si>
  <si>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</si>
  <si>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</si>
  <si>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</si>
  <si>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</si>
  <si>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</si>
  <si>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</si>
  <si>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</si>
  <si>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</si>
  <si>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</si>
  <si>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</si>
  <si>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</si>
  <si>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</si>
  <si>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</si>
  <si>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</si>
  <si>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</si>
  <si>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</si>
  <si>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</si>
  <si>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</si>
  <si>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</si>
  <si>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</si>
  <si>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</si>
  <si>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</si>
  <si>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</si>
  <si>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</si>
  <si>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</si>
  <si>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</si>
  <si>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</si>
  <si>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</si>
  <si>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</si>
  <si>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</si>
  <si>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</si>
  <si>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</si>
  <si>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</si>
  <si>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</si>
  <si>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</si>
  <si>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</si>
  <si>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</si>
  <si>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</si>
  <si>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</si>
  <si>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</si>
  <si>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</si>
  <si>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</si>
  <si>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</si>
  <si>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</si>
  <si>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</si>
  <si>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</si>
  <si>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</si>
  <si>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</si>
  <si>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</si>
  <si>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</si>
  <si>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</si>
  <si>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</si>
  <si>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</si>
  <si>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</si>
  <si>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</si>
  <si>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</si>
  <si>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</si>
  <si>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</si>
  <si>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</si>
  <si>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</si>
  <si>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</si>
  <si>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</si>
  <si>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</si>
  <si>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</si>
  <si>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</si>
  <si>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</si>
  <si>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</si>
  <si>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</si>
  <si>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</si>
  <si>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</si>
  <si>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</si>
  <si>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</si>
  <si>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</si>
  <si>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</si>
  <si>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</si>
  <si>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</si>
  <si>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</si>
  <si>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</si>
  <si>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</si>
  <si>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</si>
  <si>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</si>
  <si>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</si>
  <si>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</si>
  <si>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</si>
  <si>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</si>
  <si>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</si>
  <si>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</si>
  <si>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</si>
  <si>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</si>
  <si>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</si>
  <si>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</si>
  <si>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</si>
  <si>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</si>
  <si>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</si>
  <si>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</si>
  <si>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</si>
  <si>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</si>
  <si>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</si>
  <si>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</si>
  <si>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</si>
  <si>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</si>
  <si>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</si>
  <si>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</si>
  <si>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</si>
  <si>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</si>
  <si>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</si>
  <si>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</si>
  <si>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</si>
  <si>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</si>
  <si>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</si>
  <si>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</si>
  <si>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</si>
  <si>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</si>
  <si>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</si>
  <si>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</si>
  <si>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</si>
  <si>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</si>
  <si>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</si>
  <si>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</si>
  <si>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</si>
  <si>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</si>
  <si>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</si>
  <si>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</si>
  <si>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</si>
  <si>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</si>
  <si>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</si>
  <si>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</si>
  <si>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</si>
  <si>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</si>
  <si>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</si>
  <si>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</si>
  <si>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</si>
  <si>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</si>
  <si>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</si>
  <si>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</si>
  <si>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</si>
  <si>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</si>
  <si>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</si>
  <si>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</si>
  <si>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</si>
  <si>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</si>
  <si>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</si>
  <si>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</si>
  <si>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</si>
  <si>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</si>
  <si>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</si>
  <si>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</si>
  <si>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</si>
  <si>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</si>
  <si>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</si>
  <si>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</si>
  <si>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</si>
  <si>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</si>
  <si>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</si>
  <si>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</si>
  <si>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</si>
  <si>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</si>
  <si>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</si>
  <si>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</si>
  <si>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</si>
  <si>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</si>
  <si>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</si>
  <si>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</si>
  <si>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</si>
  <si>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</si>
  <si>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</si>
  <si>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</si>
  <si>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</si>
  <si>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</si>
  <si>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</si>
  <si>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</si>
  <si>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</si>
  <si>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</si>
  <si>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</si>
  <si>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</si>
  <si>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</si>
  <si>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</si>
  <si>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</si>
  <si>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</si>
  <si>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</si>
  <si>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</si>
  <si>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</si>
  <si>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</si>
  <si>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</si>
  <si>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</si>
  <si>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</si>
  <si>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</si>
  <si>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</si>
  <si>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</si>
  <si>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</si>
  <si>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</si>
  <si>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</si>
  <si>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</si>
  <si>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</si>
  <si>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</si>
  <si>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</si>
  <si>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</si>
  <si>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</si>
  <si>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</si>
  <si>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</si>
  <si>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</si>
  <si>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</si>
  <si>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</si>
  <si>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</si>
  <si>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</si>
  <si>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</si>
  <si>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</si>
  <si>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</si>
  <si>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</si>
  <si>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</si>
  <si>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</si>
  <si>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</si>
  <si>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</si>
  <si>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</si>
  <si>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</si>
  <si>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</si>
  <si>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</si>
  <si>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</si>
  <si>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</si>
  <si>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</si>
  <si>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</si>
  <si>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</si>
  <si>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</si>
  <si>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</si>
  <si>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</si>
  <si>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</si>
  <si>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</si>
  <si>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</si>
  <si>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</si>
  <si>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</si>
  <si>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</si>
  <si>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</si>
  <si>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</si>
  <si>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</si>
  <si>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</si>
  <si>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</si>
  <si>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</si>
  <si>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</si>
  <si>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</si>
  <si>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</si>
  <si>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</si>
  <si>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</si>
  <si>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</si>
  <si>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</si>
  <si>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</si>
  <si>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</si>
  <si>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</si>
  <si>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</si>
  <si>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</si>
  <si>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</si>
  <si>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</si>
  <si>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</si>
  <si>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</si>
  <si>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</si>
  <si>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</si>
  <si>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</si>
  <si>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</si>
  <si>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</si>
  <si>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</si>
  <si>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</si>
  <si>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</si>
  <si>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</si>
  <si>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</si>
  <si>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</si>
  <si>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</si>
  <si>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</si>
  <si>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</si>
  <si>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</si>
  <si>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</si>
  <si>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</si>
  <si>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</si>
  <si>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</si>
  <si>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</si>
  <si>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</si>
  <si>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</si>
  <si>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</si>
  <si>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</si>
  <si>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</si>
  <si>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</si>
  <si>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</si>
  <si>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</si>
  <si>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</si>
  <si>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</si>
  <si>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</si>
  <si>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</si>
  <si>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</si>
  <si>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</si>
  <si>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</si>
  <si>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</si>
  <si>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</si>
  <si>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</si>
  <si>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</si>
  <si>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</si>
  <si>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</si>
  <si>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</si>
  <si>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</si>
  <si>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</si>
  <si>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</si>
  <si>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</si>
  <si>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</si>
  <si>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</si>
  <si>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</si>
  <si>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</si>
  <si>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</si>
  <si>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</si>
  <si>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</si>
  <si>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</si>
  <si>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</si>
  <si>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</si>
  <si>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</si>
  <si>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</si>
  <si>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</si>
  <si>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</si>
  <si>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</si>
  <si>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</si>
  <si>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</si>
  <si>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</si>
  <si>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</si>
  <si>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</si>
  <si>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</si>
  <si>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</si>
  <si>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</si>
  <si>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</si>
  <si>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</si>
  <si>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</si>
  <si>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</si>
  <si>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</si>
  <si>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</si>
  <si>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</si>
  <si>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</si>
  <si>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</si>
  <si>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</si>
  <si>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</si>
  <si>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</si>
  <si>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</si>
  <si>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</si>
  <si>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</si>
  <si>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</si>
  <si>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</si>
  <si>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</si>
  <si>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</si>
  <si>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</si>
  <si>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</si>
  <si>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</si>
  <si>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</si>
  <si>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</si>
  <si>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</si>
  <si>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</si>
  <si>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</si>
  <si>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</si>
  <si>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</si>
  <si>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</si>
  <si>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</si>
  <si>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</si>
  <si>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</si>
  <si>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</si>
  <si>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</si>
  <si>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</si>
  <si>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</si>
  <si>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</si>
  <si>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</si>
  <si>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</si>
  <si>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</si>
  <si>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</si>
  <si>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</si>
  <si>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</si>
  <si>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</si>
  <si>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</si>
  <si>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</si>
  <si>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</si>
  <si>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</si>
  <si>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</si>
  <si>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</si>
  <si>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</si>
  <si>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</si>
  <si>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</si>
  <si>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</si>
  <si>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</si>
  <si>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</si>
  <si>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</si>
  <si>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</si>
  <si>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</si>
  <si>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</si>
  <si>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</si>
  <si>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</si>
  <si>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</si>
  <si>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</si>
  <si>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</si>
  <si>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</si>
  <si>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</si>
  <si>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</si>
  <si>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</si>
  <si>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</si>
  <si>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</si>
  <si>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</si>
  <si>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</si>
  <si>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</si>
  <si>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</si>
  <si>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</si>
  <si>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</si>
  <si>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</si>
  <si>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</si>
  <si>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</si>
  <si>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</si>
  <si>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</si>
  <si>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</si>
  <si>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</si>
  <si>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</si>
  <si>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</si>
  <si>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</si>
  <si>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</si>
  <si>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</si>
  <si>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</si>
  <si>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</si>
  <si>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</si>
  <si>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</si>
  <si>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</si>
  <si>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</si>
  <si>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</si>
  <si>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</si>
  <si>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</si>
  <si>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</si>
  <si>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</si>
  <si>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</si>
  <si>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</si>
  <si>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</si>
  <si>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</si>
  <si>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</si>
  <si>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</si>
  <si>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</si>
  <si>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</si>
  <si>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</si>
  <si>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</si>
  <si>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</si>
  <si>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</si>
  <si>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</si>
  <si>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</si>
  <si>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</si>
  <si>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</si>
  <si>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</si>
  <si>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</si>
  <si>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</si>
  <si>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</si>
  <si>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</si>
  <si>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</si>
  <si>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</si>
  <si>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</si>
  <si>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</si>
  <si>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</si>
  <si>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</si>
  <si>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</si>
  <si>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</si>
  <si>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</si>
  <si>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</si>
  <si>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</si>
  <si>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</si>
  <si>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</si>
  <si>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</si>
  <si>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</si>
  <si>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</si>
  <si>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</si>
  <si>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</si>
  <si>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</si>
  <si>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</si>
  <si>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</si>
  <si>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</si>
  <si>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</si>
  <si>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</si>
  <si>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</si>
  <si>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</si>
  <si>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</si>
  <si>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</si>
  <si>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</si>
  <si>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</si>
  <si>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</si>
  <si>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</si>
  <si>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</si>
  <si>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</si>
  <si>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</si>
  <si>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</si>
  <si>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</si>
  <si>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</si>
  <si>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</si>
  <si>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</si>
  <si>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</si>
  <si>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</si>
  <si>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</si>
  <si>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</si>
  <si>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</si>
  <si>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</si>
  <si>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</si>
  <si>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</si>
  <si>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</si>
  <si>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</si>
  <si>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</si>
  <si>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</si>
  <si>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</si>
  <si>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</si>
  <si>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</si>
  <si>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</si>
  <si>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</si>
  <si>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</si>
  <si>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</si>
  <si>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</si>
  <si>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</si>
  <si>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</si>
  <si>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</si>
  <si>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</si>
  <si>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</si>
  <si>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</si>
  <si>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</si>
  <si>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</si>
  <si>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</si>
  <si>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</si>
  <si>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</si>
  <si>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</si>
  <si>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</si>
  <si>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</si>
  <si>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</si>
  <si>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</si>
  <si>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</si>
  <si>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</si>
  <si>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</si>
  <si>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</si>
  <si>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</si>
  <si>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</si>
  <si>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</si>
  <si>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</si>
  <si>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</si>
  <si>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</si>
  <si>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</si>
  <si>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</si>
  <si>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</si>
  <si>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</si>
  <si>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</si>
  <si>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</si>
  <si>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</si>
  <si>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</si>
  <si>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</si>
  <si>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</si>
  <si>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</si>
  <si>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</si>
  <si>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</si>
  <si>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</si>
  <si>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</si>
  <si>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</si>
  <si>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</si>
  <si>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</si>
  <si>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</si>
  <si>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</si>
  <si>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</si>
  <si>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</si>
  <si>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</si>
  <si>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</si>
  <si>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</si>
  <si>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</si>
  <si>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</si>
  <si>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</si>
  <si>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</si>
  <si>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</si>
  <si>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</si>
  <si>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</si>
  <si>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</si>
  <si>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</si>
  <si>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</si>
  <si>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</si>
  <si>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</si>
  <si>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</si>
  <si>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</si>
  <si>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</si>
  <si>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</si>
  <si>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</si>
  <si>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</si>
  <si>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</si>
  <si>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</si>
  <si>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</si>
  <si>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</si>
  <si>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</si>
  <si>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</si>
  <si>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</si>
  <si>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</si>
  <si>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</si>
  <si>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</si>
  <si>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</si>
  <si>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</si>
  <si>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</si>
  <si>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</si>
  <si>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</si>
  <si>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</si>
  <si>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</si>
  <si>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</si>
  <si>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</si>
  <si>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</si>
  <si>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</si>
  <si>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</si>
  <si>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</si>
  <si>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</si>
  <si>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</si>
  <si>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</si>
  <si>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</si>
  <si>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</si>
  <si>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</si>
  <si>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</si>
  <si>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</si>
  <si>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</si>
  <si>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</si>
  <si>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</si>
  <si>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</si>
  <si>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</si>
  <si>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</si>
  <si>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</si>
  <si>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</si>
  <si>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</si>
  <si>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</si>
  <si>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</si>
  <si>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</si>
  <si>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</si>
  <si>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</si>
  <si>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</si>
  <si>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</si>
  <si>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</si>
  <si>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</si>
  <si>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</si>
  <si>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</si>
  <si>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</si>
  <si>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</si>
  <si>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</si>
  <si>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</si>
  <si>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</si>
  <si>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</si>
  <si>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</si>
  <si>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</si>
  <si>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</si>
  <si>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</si>
  <si>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</si>
  <si>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</si>
  <si>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</si>
  <si>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</si>
  <si>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</si>
  <si>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</si>
  <si>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</si>
  <si>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</si>
  <si>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</si>
  <si>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</si>
  <si>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</si>
  <si>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</si>
  <si>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</si>
  <si>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</si>
  <si>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</si>
  <si>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</si>
  <si>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</si>
  <si>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</si>
  <si>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</si>
  <si>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</si>
  <si>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</si>
  <si>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</si>
  <si>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</si>
  <si>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</si>
  <si>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</si>
  <si>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</si>
  <si>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</si>
  <si>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</si>
  <si>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</si>
  <si>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</si>
  <si>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</si>
  <si>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</si>
  <si>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</si>
  <si>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</si>
  <si>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</si>
  <si>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</si>
  <si>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</si>
  <si>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</si>
  <si>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</si>
  <si>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</si>
  <si>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</si>
  <si>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</si>
  <si>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</si>
  <si>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</si>
  <si>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</si>
  <si>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</si>
  <si>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</si>
  <si>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</si>
  <si>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</si>
  <si>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</si>
  <si>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</si>
  <si>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</si>
  <si>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</si>
  <si>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</si>
  <si>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</si>
  <si>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</si>
  <si>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</si>
  <si>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</si>
  <si>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</si>
  <si>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</si>
  <si>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</si>
  <si>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</si>
  <si>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</si>
  <si>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</si>
  <si>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</si>
  <si>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</si>
  <si>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</si>
  <si>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</si>
  <si>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</si>
  <si>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</si>
  <si>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</si>
  <si>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</si>
  <si>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</si>
  <si>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</si>
  <si>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</si>
  <si>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</si>
  <si>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</si>
  <si>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</si>
  <si>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</si>
  <si>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</si>
  <si>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</si>
  <si>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</si>
  <si>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</si>
  <si>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</si>
  <si>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</si>
  <si>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</si>
  <si>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</si>
  <si>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</si>
  <si>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</si>
  <si>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</si>
  <si>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</si>
  <si>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</si>
  <si>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</si>
  <si>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</si>
  <si>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</si>
  <si>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</si>
  <si>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</si>
  <si>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</si>
  <si>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</si>
  <si>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</si>
  <si>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</si>
  <si>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</si>
  <si>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</si>
  <si>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</si>
  <si>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</si>
  <si>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</si>
  <si>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</si>
  <si>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</si>
  <si>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</si>
  <si>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</si>
  <si>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</si>
  <si>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</si>
  <si>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</si>
  <si>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</si>
  <si>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</si>
  <si>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</si>
  <si>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</si>
  <si>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</si>
  <si>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</si>
  <si>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</si>
  <si>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</si>
  <si>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</si>
  <si>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</si>
  <si>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</si>
  <si>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</si>
  <si>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</si>
  <si>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</si>
  <si>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</si>
  <si>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</si>
  <si>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</si>
  <si>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</si>
  <si>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</si>
  <si>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</si>
  <si>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</si>
  <si>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</si>
  <si>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</si>
  <si>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</si>
  <si>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</si>
  <si>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</si>
  <si>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</si>
  <si>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</si>
  <si>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</si>
  <si>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</si>
  <si>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</si>
  <si>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</si>
  <si>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</si>
  <si>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</si>
  <si>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</si>
  <si>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</si>
  <si>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</si>
  <si>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</si>
  <si>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</si>
  <si>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</si>
  <si>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</si>
  <si>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</si>
  <si>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</si>
  <si>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</si>
  <si>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</si>
  <si>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</si>
  <si>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</si>
  <si>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</si>
  <si>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</si>
  <si>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</si>
  <si>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</si>
  <si>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</si>
  <si>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</si>
  <si>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</si>
  <si>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</si>
  <si>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</si>
  <si>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</si>
  <si>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</si>
  <si>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</si>
  <si>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</si>
  <si>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</si>
  <si>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</si>
  <si>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</si>
  <si>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</si>
  <si>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</si>
  <si>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</si>
  <si>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</si>
  <si>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</si>
  <si>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</si>
  <si>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</si>
  <si>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</si>
  <si>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</si>
  <si>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</si>
  <si>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</si>
  <si>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</si>
  <si>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</si>
  <si>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</si>
  <si>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</si>
  <si>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</si>
  <si>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</si>
  <si>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</si>
  <si>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</si>
  <si>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</si>
  <si>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</si>
  <si>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</si>
  <si>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</si>
  <si>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</si>
  <si>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</si>
  <si>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</si>
  <si>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</si>
  <si>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</si>
  <si>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</si>
  <si>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</si>
  <si>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</si>
  <si>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</si>
  <si>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</si>
  <si>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</si>
  <si>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</si>
  <si>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</si>
  <si>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</si>
  <si>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</si>
  <si>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</si>
  <si>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</si>
  <si>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</si>
  <si>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</si>
  <si>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</si>
  <si>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</si>
  <si>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</si>
  <si>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</si>
  <si>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</si>
  <si>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</si>
  <si>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</si>
  <si>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</si>
  <si>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</si>
  <si>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</si>
  <si>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</si>
  <si>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</si>
  <si>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</si>
  <si>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</si>
  <si>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</si>
  <si>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</si>
  <si>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</si>
  <si>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</si>
  <si>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</si>
  <si>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</si>
  <si>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</si>
  <si>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</si>
  <si>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</si>
  <si>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</si>
  <si>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</si>
  <si>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</si>
  <si>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</si>
  <si>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</si>
  <si>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</si>
  <si>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</si>
  <si>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</si>
  <si>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</si>
  <si>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</si>
  <si>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</si>
  <si>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</si>
  <si>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</si>
  <si>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</si>
  <si>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</si>
  <si>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</si>
  <si>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</si>
  <si>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</si>
  <si>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</si>
  <si>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</si>
  <si>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</si>
  <si>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</si>
  <si>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</si>
  <si>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</si>
  <si>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</si>
  <si>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</si>
  <si>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</si>
  <si>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</si>
  <si>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</si>
  <si>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</si>
  <si>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</si>
  <si>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</si>
  <si>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</si>
  <si>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</si>
  <si>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</si>
  <si>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</si>
  <si>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</si>
  <si>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</si>
  <si>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</si>
  <si>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</si>
  <si>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</si>
  <si>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</si>
  <si>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</si>
  <si>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</si>
  <si>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</si>
  <si>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</si>
  <si>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</si>
  <si>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</si>
  <si>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</si>
  <si>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</si>
  <si>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</si>
  <si>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</si>
  <si>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</si>
  <si>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</si>
  <si>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</si>
  <si>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</si>
  <si>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</si>
  <si>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</si>
  <si>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</si>
  <si>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</si>
  <si>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</si>
  <si>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</si>
  <si>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</si>
  <si>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</si>
  <si>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</si>
  <si>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</si>
  <si>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</si>
  <si>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</si>
  <si>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</si>
  <si>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</si>
  <si>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</si>
  <si>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</si>
  <si>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</si>
  <si>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</si>
  <si>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</si>
  <si>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</si>
  <si>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</si>
  <si>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</si>
  <si>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</si>
  <si>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</si>
  <si>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</si>
  <si>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</si>
  <si>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</si>
  <si>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</si>
  <si>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</si>
  <si>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</si>
  <si>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</si>
  <si>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</si>
  <si>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</si>
  <si>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</si>
  <si>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</si>
  <si>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</si>
  <si>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</si>
  <si>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</si>
  <si>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</si>
  <si>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</si>
  <si>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</si>
  <si>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</si>
  <si>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</si>
  <si>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</si>
  <si>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</si>
  <si>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</si>
  <si>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</si>
  <si>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</si>
  <si>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</si>
  <si>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</si>
  <si>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</si>
  <si>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</si>
  <si>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</si>
  <si>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</si>
  <si>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</si>
  <si>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</si>
  <si>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</si>
  <si>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</si>
  <si>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</si>
  <si>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</si>
  <si>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</si>
  <si>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</si>
  <si>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</si>
  <si>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</si>
  <si>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</si>
  <si>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</si>
  <si>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</si>
  <si>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</si>
  <si>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</si>
  <si>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</si>
  <si>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</si>
  <si>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</si>
  <si>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</si>
  <si>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</si>
  <si>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</si>
  <si>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</si>
  <si>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</si>
  <si>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</si>
  <si>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</si>
  <si>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</si>
  <si>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</si>
  <si>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</si>
  <si>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</si>
  <si>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</si>
  <si>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</si>
  <si>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</si>
  <si>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</si>
  <si>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</si>
  <si>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</si>
  <si>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</si>
  <si>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</si>
  <si>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</si>
  <si>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</si>
  <si>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</si>
  <si>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</si>
  <si>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</si>
  <si>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</si>
  <si>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</si>
  <si>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</si>
  <si>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</si>
  <si>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</si>
  <si>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</si>
  <si>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</si>
  <si>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</si>
  <si>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</si>
  <si>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</si>
  <si>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</si>
  <si>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</si>
  <si>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</si>
  <si>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</si>
  <si>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</si>
  <si>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</si>
  <si>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</si>
  <si>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</si>
  <si>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</si>
  <si>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</si>
  <si>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</si>
  <si>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</si>
  <si>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</si>
  <si>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</si>
  <si>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</si>
  <si>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</si>
  <si>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</si>
  <si>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</si>
  <si>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</si>
  <si>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</si>
  <si>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</si>
  <si>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</si>
  <si>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</si>
  <si>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</si>
  <si>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</si>
  <si>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</si>
  <si>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</si>
  <si>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</si>
  <si>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</si>
  <si>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</si>
  <si>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</si>
  <si>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</si>
  <si>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</si>
  <si>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</si>
  <si>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</si>
  <si>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</si>
  <si>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</si>
  <si>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</si>
  <si>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</si>
  <si>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</si>
  <si>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</si>
  <si>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</si>
  <si>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</si>
  <si>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</si>
  <si>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</si>
  <si>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</si>
  <si>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</si>
  <si>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</si>
  <si>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</si>
  <si>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</si>
  <si>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</si>
  <si>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</si>
  <si>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</si>
  <si>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</si>
  <si>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</si>
  <si>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</si>
  <si>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</si>
  <si>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</si>
  <si>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</si>
  <si>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</si>
  <si>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</si>
  <si>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</si>
  <si>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</si>
  <si>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</si>
  <si>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</si>
  <si>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</si>
  <si>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</si>
  <si>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</si>
  <si>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</si>
  <si>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</si>
  <si>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</si>
  <si>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</si>
  <si>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</si>
  <si>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</si>
  <si>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</si>
  <si>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</si>
  <si>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</si>
  <si>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</si>
  <si>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</si>
  <si>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</si>
  <si>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</si>
  <si>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</si>
  <si>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</si>
  <si>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</si>
  <si>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</si>
  <si>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</si>
  <si>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</si>
  <si>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</si>
  <si>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</si>
  <si>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</si>
  <si>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</si>
  <si>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</si>
  <si>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</si>
  <si>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</si>
  <si>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</si>
  <si>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</si>
  <si>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</si>
  <si>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</si>
  <si>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</si>
  <si>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</si>
  <si>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</si>
  <si>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</si>
  <si>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</si>
  <si>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</si>
  <si>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</si>
  <si>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</si>
  <si>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</si>
  <si>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</si>
  <si>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</si>
  <si>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</si>
  <si>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</si>
  <si>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</si>
  <si>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</si>
  <si>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</si>
  <si>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</si>
  <si>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</si>
  <si>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</si>
  <si>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</si>
  <si>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</si>
  <si>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</si>
  <si>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</si>
  <si>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</si>
  <si>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</si>
  <si>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</si>
  <si>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</si>
  <si>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</si>
  <si>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</si>
  <si>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</si>
  <si>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</si>
  <si>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</si>
  <si>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</si>
  <si>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</si>
  <si>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</si>
  <si>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</si>
  <si>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</si>
  <si>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</si>
  <si>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</si>
  <si>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</si>
  <si>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</si>
  <si>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</si>
  <si>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</si>
  <si>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</si>
  <si>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</si>
  <si>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</si>
  <si>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</si>
  <si>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</si>
  <si>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</si>
  <si>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</si>
  <si>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</si>
  <si>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</si>
  <si>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</si>
  <si>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</si>
  <si>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</si>
  <si>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</si>
  <si>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</si>
  <si>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</si>
  <si>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</si>
  <si>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</si>
  <si>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</si>
  <si>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</si>
  <si>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</si>
  <si>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</si>
  <si>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</si>
  <si>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</si>
  <si>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</si>
  <si>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</si>
  <si>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</si>
  <si>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</si>
  <si>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</si>
  <si>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</si>
  <si>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</si>
  <si>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</si>
  <si>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</si>
  <si>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</si>
  <si>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</si>
  <si>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</si>
  <si>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</si>
  <si>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</si>
  <si>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</si>
  <si>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</si>
  <si>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</si>
  <si>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</si>
  <si>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</si>
  <si>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</si>
  <si>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</si>
  <si>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</si>
  <si>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</si>
  <si>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</si>
  <si>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</si>
  <si>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</si>
  <si>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</si>
  <si>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</si>
  <si>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</si>
  <si>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</si>
  <si>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</si>
  <si>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</si>
  <si>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</si>
  <si>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</si>
  <si>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</si>
  <si>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</si>
  <si>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</si>
  <si>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</si>
  <si>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</si>
  <si>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</si>
  <si>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</si>
  <si>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</si>
  <si>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</si>
  <si>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</si>
  <si>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</si>
  <si>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</si>
  <si>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</si>
  <si>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</si>
  <si>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</si>
  <si>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</si>
  <si>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</si>
  <si>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</si>
  <si>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</si>
  <si>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</si>
  <si>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</si>
  <si>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</si>
  <si>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</si>
  <si>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</si>
  <si>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</si>
  <si>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</si>
  <si>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</si>
  <si>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</si>
  <si>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</si>
  <si>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</si>
  <si>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</si>
  <si>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</si>
  <si>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</si>
  <si>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</si>
  <si>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</si>
  <si>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</si>
  <si>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</si>
  <si>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</si>
  <si>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</si>
  <si>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</si>
  <si>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</si>
  <si>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</si>
  <si>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</si>
  <si>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</si>
  <si>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</si>
  <si>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</si>
  <si>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</si>
  <si>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</si>
  <si>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</si>
  <si>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</si>
  <si>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</si>
  <si>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</si>
  <si>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</si>
  <si>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</si>
  <si>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</si>
  <si>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</si>
  <si>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</si>
  <si>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</si>
  <si>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</si>
  <si>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</si>
  <si>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</si>
  <si>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</si>
  <si>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</si>
  <si>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</si>
  <si>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</si>
  <si>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</si>
  <si>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</si>
  <si>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</si>
  <si>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</si>
  <si>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</si>
  <si>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</si>
  <si>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</si>
  <si>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</si>
  <si>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</si>
  <si>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</si>
  <si>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</si>
  <si>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</si>
  <si>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</si>
  <si>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</si>
  <si>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</si>
  <si>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</si>
  <si>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</si>
  <si>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</si>
  <si>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</si>
  <si>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</si>
  <si>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</si>
  <si>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</si>
  <si>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</si>
  <si>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</si>
  <si>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</si>
  <si>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</si>
  <si>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</si>
  <si>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</si>
  <si>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</si>
  <si>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</si>
  <si>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</si>
  <si>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</si>
  <si>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</si>
  <si>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</si>
  <si>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</si>
  <si>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</si>
  <si>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</si>
  <si>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</si>
  <si>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</si>
  <si>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</si>
  <si>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</si>
  <si>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</si>
  <si>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</si>
  <si>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</si>
  <si>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</si>
  <si>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</si>
  <si>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</si>
  <si>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</si>
  <si>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</si>
  <si>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</si>
  <si>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</si>
  <si>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</si>
  <si>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</si>
  <si>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</si>
  <si>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</si>
  <si>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</si>
  <si>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</si>
  <si>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</si>
  <si>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</si>
  <si>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</si>
  <si>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</si>
  <si>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</si>
  <si>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</si>
  <si>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</si>
  <si>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</si>
  <si>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</si>
  <si>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</si>
  <si>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</si>
  <si>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</si>
  <si>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</si>
  <si>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</si>
  <si>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</si>
  <si>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</si>
  <si>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</si>
  <si>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</si>
  <si>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</si>
  <si>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</si>
  <si>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</si>
  <si>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</si>
  <si>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</si>
  <si>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</si>
  <si>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</si>
  <si>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</si>
  <si>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</si>
  <si>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</si>
  <si>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</si>
  <si>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</si>
  <si>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</si>
  <si>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</si>
  <si>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</si>
  <si>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</si>
  <si>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</si>
  <si>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</si>
  <si>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</si>
  <si>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</si>
  <si>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</si>
  <si>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</si>
  <si>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</si>
  <si>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</si>
  <si>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</si>
  <si>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</si>
  <si>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</si>
  <si>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</si>
  <si>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</si>
  <si>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</si>
  <si>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</si>
  <si>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</si>
  <si>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</si>
  <si>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</si>
  <si>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</si>
  <si>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</si>
  <si>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</si>
  <si>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</si>
  <si>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</si>
  <si>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</si>
  <si>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</si>
  <si>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</si>
  <si>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</si>
  <si>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</si>
  <si>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</si>
  <si>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</si>
  <si>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</si>
  <si>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</si>
  <si>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</si>
  <si>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</si>
  <si>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</si>
  <si>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</si>
  <si>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</si>
  <si>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</si>
  <si>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</si>
  <si>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</si>
  <si>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</si>
  <si>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</si>
  <si>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</si>
  <si>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</si>
  <si>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</si>
  <si>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</si>
  <si>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</si>
  <si>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</si>
  <si>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</si>
  <si>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</si>
  <si>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</si>
  <si>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</si>
  <si>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</si>
  <si>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</si>
  <si>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</si>
  <si>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</si>
  <si>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</si>
  <si>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</si>
  <si>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</si>
  <si>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</si>
  <si>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</si>
  <si>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</si>
  <si>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</si>
  <si>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</si>
  <si>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</si>
  <si>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</si>
  <si>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</si>
  <si>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</si>
  <si>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</si>
  <si>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</si>
  <si>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</si>
  <si>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</si>
  <si>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</si>
  <si>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</si>
  <si>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</si>
  <si>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</si>
  <si>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</si>
  <si>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</si>
  <si>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</si>
  <si>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</si>
  <si>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</si>
  <si>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</si>
  <si>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</si>
  <si>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</si>
  <si>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</si>
  <si>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</si>
  <si>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</si>
  <si>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</si>
  <si>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</si>
  <si>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</si>
  <si>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</si>
  <si>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</si>
  <si>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</si>
  <si>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</si>
  <si>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</si>
  <si>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</si>
  <si>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</si>
  <si>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</si>
  <si>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</si>
  <si>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</si>
  <si>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</si>
  <si>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</si>
  <si>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</si>
  <si>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</si>
  <si>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</si>
  <si>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</si>
  <si>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</si>
  <si>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</si>
  <si>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</si>
  <si>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</si>
  <si>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</si>
  <si>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</si>
  <si>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</si>
  <si>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</si>
  <si>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</si>
  <si>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</si>
  <si>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</si>
  <si>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</si>
  <si>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</si>
  <si>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</si>
  <si>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</si>
  <si>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</si>
  <si>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</si>
  <si>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</si>
  <si>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</si>
  <si>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</si>
  <si>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</si>
  <si>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</si>
  <si>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</si>
  <si>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</si>
  <si>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</si>
  <si>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</si>
  <si>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</si>
  <si>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</si>
  <si>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</si>
  <si>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</si>
  <si>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</si>
  <si>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</si>
  <si>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</si>
  <si>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</si>
  <si>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</si>
  <si>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</si>
  <si>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</si>
  <si>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</si>
  <si>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</si>
  <si>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</si>
  <si>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</si>
  <si>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</si>
  <si>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</si>
  <si>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</si>
  <si>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</si>
  <si>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</si>
  <si>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</si>
  <si>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</si>
  <si>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</si>
  <si>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</si>
  <si>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</si>
  <si>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</si>
  <si>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</si>
  <si>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</si>
  <si>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</si>
  <si>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</si>
  <si>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</si>
  <si>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</si>
  <si>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</si>
  <si>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</si>
  <si>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</si>
  <si>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</si>
  <si>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</si>
  <si>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</si>
  <si>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</si>
  <si>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</si>
  <si>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</si>
  <si>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</si>
  <si>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</si>
  <si>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</si>
  <si>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</si>
  <si>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</si>
  <si>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</si>
  <si>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</si>
  <si>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</si>
  <si>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</si>
  <si>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</si>
  <si>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</si>
  <si>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</si>
  <si>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</si>
  <si>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</si>
  <si>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</si>
  <si>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</si>
  <si>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</si>
  <si>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</si>
  <si>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</si>
  <si>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</si>
  <si>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</si>
  <si>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</si>
  <si>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</si>
  <si>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</si>
  <si>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</si>
  <si>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</si>
  <si>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</si>
  <si>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</si>
  <si>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</si>
  <si>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</si>
  <si>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</si>
  <si>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</si>
  <si>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</si>
  <si>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</si>
  <si>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</si>
  <si>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</si>
  <si>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</si>
  <si>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</si>
  <si>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</si>
  <si>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</si>
  <si>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</si>
  <si>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</si>
  <si>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</si>
  <si>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</si>
  <si>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</si>
  <si>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</si>
  <si>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</si>
  <si>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</si>
  <si>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</si>
  <si>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</si>
  <si>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</si>
  <si>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</si>
  <si>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</si>
  <si>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</si>
  <si>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</si>
  <si>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</si>
  <si>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</si>
  <si>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</si>
  <si>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</si>
  <si>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</si>
  <si>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</si>
  <si>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</si>
  <si>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</si>
  <si>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</si>
  <si>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</si>
  <si>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</si>
  <si>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</si>
  <si>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</si>
  <si>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</si>
  <si>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</si>
  <si>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</si>
  <si>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</si>
  <si>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</si>
  <si>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</si>
  <si>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</si>
  <si>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</si>
  <si>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</si>
  <si>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</si>
  <si>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</si>
  <si>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</si>
  <si>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</si>
  <si>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</si>
  <si>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</si>
  <si>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</si>
  <si>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</si>
  <si>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</si>
  <si>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</si>
  <si>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</si>
  <si>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</si>
  <si>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</si>
  <si>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</si>
  <si>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</si>
  <si>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</si>
  <si>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</si>
  <si>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</si>
  <si>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</si>
  <si>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</si>
  <si>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</si>
  <si>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</si>
  <si>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</si>
  <si>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</si>
  <si>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</si>
  <si>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</si>
  <si>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</si>
  <si>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</si>
  <si>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</si>
  <si>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</si>
  <si>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</si>
  <si>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</si>
  <si>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</si>
  <si>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</si>
  <si>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</si>
  <si>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</si>
  <si>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</si>
  <si>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</si>
  <si>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</si>
  <si>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</si>
  <si>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</si>
  <si>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</si>
  <si>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</si>
  <si>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</si>
  <si>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</si>
  <si>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</si>
  <si>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</si>
  <si>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</si>
  <si>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</si>
  <si>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</si>
  <si>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</si>
  <si>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</si>
  <si>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</si>
  <si>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</si>
  <si>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</si>
  <si>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</si>
  <si>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</si>
  <si>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</si>
  <si>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</si>
  <si>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</si>
  <si>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</si>
  <si>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</si>
  <si>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</si>
  <si>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</si>
  <si>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</si>
  <si>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</si>
  <si>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</si>
  <si>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</si>
  <si>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</si>
  <si>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</si>
  <si>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</si>
  <si>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</si>
  <si>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</si>
  <si>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</si>
  <si>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</si>
  <si>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</si>
  <si>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</si>
  <si>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</si>
  <si>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</si>
  <si>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</si>
  <si>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</si>
  <si>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</si>
  <si>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</si>
  <si>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</si>
  <si>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</si>
  <si>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</si>
  <si>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</si>
  <si>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</si>
  <si>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</si>
  <si>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</si>
  <si>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</si>
  <si>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</si>
  <si>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</si>
  <si>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</si>
  <si>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</si>
  <si>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</si>
  <si>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</si>
  <si>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</si>
  <si>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</si>
  <si>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</si>
  <si>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</si>
  <si>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</si>
  <si>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</si>
  <si>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</si>
  <si>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</si>
  <si>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</si>
  <si>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</si>
  <si>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</si>
  <si>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</si>
  <si>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</si>
  <si>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</si>
  <si>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</si>
  <si>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</si>
  <si>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</si>
  <si>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</si>
  <si>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</si>
  <si>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</si>
  <si>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</si>
  <si>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</si>
  <si>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</si>
  <si>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</si>
  <si>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</si>
  <si>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</si>
  <si>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</si>
  <si>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</si>
  <si>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</si>
  <si>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</si>
  <si>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</si>
  <si>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</si>
  <si>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</si>
  <si>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</si>
  <si>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</si>
  <si>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</si>
  <si>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</si>
  <si>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</si>
  <si>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</si>
  <si>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</si>
  <si>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</si>
  <si>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</si>
  <si>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</si>
  <si>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</si>
  <si>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</si>
  <si>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</si>
  <si>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</si>
  <si>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</si>
  <si>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</si>
  <si>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</si>
  <si>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</si>
  <si>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</si>
  <si>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</si>
  <si>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</si>
  <si>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</si>
  <si>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</si>
  <si>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</si>
  <si>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</si>
  <si>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</si>
  <si>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</si>
  <si>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</si>
  <si>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</si>
  <si>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</si>
  <si>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</si>
  <si>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</si>
  <si>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</si>
  <si>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</si>
  <si>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</si>
  <si>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</si>
  <si>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</si>
  <si>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</si>
  <si>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</si>
  <si>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</si>
  <si>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</si>
  <si>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</si>
  <si>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</si>
  <si>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</si>
  <si>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</si>
  <si>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</si>
  <si>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</si>
  <si>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</si>
  <si>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</si>
  <si>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</si>
  <si>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</si>
  <si>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</si>
  <si>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</si>
  <si>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</si>
  <si>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</si>
  <si>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</si>
  <si>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</si>
  <si>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</si>
  <si>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</si>
  <si>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</si>
  <si>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</si>
  <si>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</si>
  <si>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</si>
  <si>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</si>
  <si>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</si>
  <si>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</si>
  <si>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</si>
  <si>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</si>
  <si>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</si>
  <si>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</si>
  <si>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</si>
  <si>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</si>
  <si>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</si>
  <si>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</si>
  <si>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</si>
  <si>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</si>
  <si>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</si>
  <si>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</si>
  <si>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</si>
  <si>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</si>
  <si>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</si>
  <si>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</si>
  <si>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</si>
  <si>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</si>
  <si>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</si>
  <si>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</si>
  <si>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</si>
  <si>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</si>
  <si>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</si>
  <si>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</si>
  <si>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</si>
  <si>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</si>
  <si>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</si>
  <si>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</si>
  <si>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</si>
  <si>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</si>
  <si>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</si>
  <si>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</si>
  <si>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</si>
  <si>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</si>
  <si>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</si>
  <si>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</si>
  <si>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</si>
  <si>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</si>
  <si>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</si>
  <si>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</si>
  <si>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</si>
  <si>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</si>
  <si>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</si>
  <si>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</si>
  <si>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</si>
  <si>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</si>
  <si>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</si>
  <si>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</si>
  <si>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</si>
  <si>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</si>
  <si>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</si>
  <si>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</si>
  <si>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</si>
  <si>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</si>
  <si>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</si>
  <si>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</si>
  <si>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</si>
  <si>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</si>
  <si>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</si>
  <si>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</si>
  <si>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</si>
  <si>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</si>
  <si>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</si>
  <si>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</si>
  <si>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</si>
  <si>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</si>
  <si>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</si>
  <si>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</si>
  <si>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</si>
  <si>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</si>
  <si>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</si>
  <si>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</si>
  <si>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</si>
  <si>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</si>
  <si>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</si>
  <si>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</si>
  <si>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</si>
  <si>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</si>
  <si>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</si>
  <si>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</si>
  <si>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</si>
  <si>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</si>
  <si>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</si>
  <si>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</si>
  <si>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</si>
  <si>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</si>
  <si>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</si>
  <si>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</si>
  <si>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</si>
  <si>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</si>
  <si>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</si>
  <si>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</si>
  <si>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</si>
  <si>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</si>
  <si>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</si>
  <si>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</si>
  <si>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</si>
  <si>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</si>
  <si>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</si>
  <si>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</si>
  <si>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</si>
  <si>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</si>
  <si>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</si>
  <si>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</si>
  <si>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</si>
  <si>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</si>
  <si>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</si>
  <si>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</si>
  <si>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</si>
  <si>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</si>
  <si>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</si>
  <si>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</si>
  <si>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</si>
  <si>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</si>
  <si>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</si>
  <si>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</si>
  <si>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</si>
  <si>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</si>
  <si>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</si>
  <si>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</si>
  <si>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</si>
  <si>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</si>
  <si>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</si>
  <si>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</si>
  <si>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</si>
  <si>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</si>
  <si>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</si>
  <si>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</si>
  <si>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</si>
  <si>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</si>
  <si>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</si>
  <si>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</si>
  <si>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</si>
  <si>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</si>
  <si>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</si>
  <si>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</si>
  <si>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</si>
  <si>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</si>
  <si>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</si>
  <si>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</si>
  <si>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</si>
  <si>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</si>
  <si>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</si>
  <si>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</si>
  <si>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</si>
  <si>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</si>
  <si>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</si>
  <si>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</si>
  <si>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</si>
  <si>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</si>
  <si>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</si>
  <si>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</si>
  <si>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</si>
  <si>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</si>
  <si>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</si>
  <si>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</si>
  <si>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</si>
  <si>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</si>
  <si>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</si>
  <si>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</si>
  <si>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</si>
  <si>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</si>
  <si>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</si>
  <si>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</si>
  <si>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</si>
  <si>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</si>
  <si>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</si>
  <si>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</si>
  <si>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</si>
  <si>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</si>
  <si>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</si>
  <si>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</si>
  <si>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</si>
  <si>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</si>
  <si>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</si>
  <si>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</si>
  <si>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</si>
  <si>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</si>
  <si>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</si>
  <si>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</si>
  <si>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</si>
  <si>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</si>
  <si>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</si>
  <si>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</si>
  <si>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</si>
  <si>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</si>
  <si>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</si>
  <si>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</si>
  <si>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</si>
  <si>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</si>
  <si>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</si>
  <si>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</si>
  <si>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</si>
  <si>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</si>
  <si>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</si>
  <si>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</si>
  <si>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</si>
  <si>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</si>
  <si>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</si>
  <si>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</si>
  <si>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</si>
  <si>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</si>
  <si>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</si>
  <si>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</si>
  <si>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</si>
  <si>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</si>
  <si>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</si>
  <si>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</si>
  <si>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</si>
  <si>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</si>
  <si>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</si>
  <si>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</si>
  <si>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</si>
  <si>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</si>
  <si>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</si>
  <si>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</si>
  <si>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</si>
  <si>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</si>
  <si>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</si>
  <si>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</si>
  <si>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</si>
  <si>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</si>
  <si>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</si>
  <si>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</si>
  <si>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</si>
  <si>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</si>
  <si>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</si>
  <si>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</si>
  <si>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</si>
  <si>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</si>
  <si>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</si>
  <si>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</si>
  <si>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</si>
  <si>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</si>
  <si>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</si>
  <si>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</si>
  <si>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</si>
  <si>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</si>
  <si>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</si>
  <si>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</si>
  <si>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</si>
  <si>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</si>
  <si>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</si>
  <si>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</si>
  <si>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</si>
  <si>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</si>
  <si>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</si>
  <si>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</si>
  <si>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</si>
  <si>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</si>
  <si>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</si>
  <si>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</si>
  <si>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</si>
  <si>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</si>
  <si>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</si>
  <si>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</si>
  <si>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</si>
  <si>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</si>
  <si>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</si>
  <si>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</si>
  <si>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</si>
  <si>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</si>
  <si>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</si>
  <si>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</si>
  <si>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</si>
  <si>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</si>
  <si>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</si>
  <si>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</si>
  <si>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</si>
  <si>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</si>
  <si>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</si>
  <si>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</si>
  <si>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</si>
  <si>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</si>
  <si>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</si>
  <si>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</si>
  <si>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</si>
  <si>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</si>
  <si>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</si>
  <si>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</si>
  <si>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</si>
  <si>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</si>
  <si>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</si>
  <si>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</si>
  <si>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</si>
  <si>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</si>
  <si>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</si>
  <si>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</si>
  <si>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</si>
  <si>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</si>
  <si>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</si>
  <si>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</si>
  <si>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</si>
  <si>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</si>
  <si>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</si>
  <si>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</si>
  <si>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</si>
  <si>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</si>
  <si>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</si>
  <si>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</si>
  <si>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</si>
  <si>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</si>
  <si>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</si>
  <si>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</si>
  <si>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</si>
  <si>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</si>
  <si>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</si>
  <si>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</si>
  <si>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</si>
  <si>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</si>
  <si>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</si>
  <si>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</si>
  <si>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</si>
  <si>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</si>
  <si>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</si>
  <si>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</si>
  <si>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</si>
  <si>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</si>
  <si>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</si>
  <si>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</si>
  <si>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</si>
  <si>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</si>
  <si>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</si>
  <si>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</si>
  <si>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</si>
  <si>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</si>
  <si>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</si>
  <si>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</si>
  <si>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</si>
  <si>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</si>
  <si>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</si>
  <si>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</si>
  <si>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</si>
  <si>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</si>
  <si>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</si>
  <si>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</si>
  <si>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</si>
  <si>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</si>
  <si>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</si>
  <si>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</si>
  <si>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</si>
  <si>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</si>
  <si>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</si>
  <si>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</si>
  <si>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</si>
  <si>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</si>
  <si>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</si>
  <si>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</si>
  <si>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</si>
  <si>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</si>
  <si>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</si>
  <si>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</si>
  <si>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</si>
  <si>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</si>
  <si>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</si>
  <si>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</si>
  <si>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</si>
  <si>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</si>
  <si>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</si>
  <si>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</si>
  <si>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</si>
  <si>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</si>
  <si>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</si>
  <si>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</si>
  <si>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</si>
  <si>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</si>
  <si>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</si>
  <si>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</si>
  <si>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</si>
  <si>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</si>
  <si>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</si>
  <si>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</si>
  <si>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</si>
  <si>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</si>
  <si>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</si>
  <si>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</si>
  <si>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</si>
  <si>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</si>
  <si>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</si>
  <si>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</si>
  <si>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</si>
  <si>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</si>
  <si>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</si>
  <si>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</si>
  <si>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</si>
  <si>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</si>
  <si>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</si>
  <si>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</si>
  <si>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</si>
  <si>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</si>
  <si>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</si>
  <si>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</si>
  <si>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</si>
  <si>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</si>
  <si>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</si>
  <si>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</si>
  <si>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</si>
  <si>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</si>
  <si>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</si>
  <si>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</si>
  <si>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</si>
  <si>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</si>
  <si>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</si>
  <si>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</si>
  <si>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</si>
  <si>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</si>
  <si>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</si>
  <si>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</si>
  <si>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</si>
  <si>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</si>
  <si>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</si>
  <si>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</si>
  <si>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</si>
  <si>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</si>
  <si>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</si>
  <si>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</si>
  <si>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</si>
  <si>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</si>
  <si>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</si>
  <si>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</si>
  <si>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</si>
  <si>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</si>
  <si>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</si>
  <si>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</si>
  <si>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</si>
  <si>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</si>
  <si>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</si>
  <si>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</si>
  <si>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</si>
  <si>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</si>
  <si>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</si>
  <si>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</si>
  <si>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</si>
  <si>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</si>
  <si>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</si>
  <si>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</si>
  <si>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</si>
  <si>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</si>
  <si>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</si>
  <si>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</si>
  <si>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</si>
  <si>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</si>
  <si>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</si>
  <si>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</si>
  <si>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</si>
  <si>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</si>
  <si>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</si>
  <si>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</si>
  <si>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</si>
  <si>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</si>
  <si>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</si>
  <si>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</si>
  <si>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</si>
  <si>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</si>
  <si>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</si>
  <si>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</si>
  <si>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</si>
  <si>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</si>
  <si>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</si>
  <si>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</si>
  <si>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</si>
  <si>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</si>
  <si>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</si>
  <si>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</si>
  <si>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</si>
  <si>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</si>
  <si>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</si>
  <si>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</si>
  <si>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</si>
  <si>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</si>
  <si>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</si>
  <si>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</si>
  <si>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</si>
  <si>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</si>
  <si>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</si>
  <si>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</si>
  <si>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</si>
  <si>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</si>
  <si>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</si>
  <si>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</si>
  <si>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</si>
  <si>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</si>
  <si>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</si>
  <si>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</si>
  <si>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</si>
  <si>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</si>
  <si>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</si>
  <si>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</si>
  <si>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</si>
  <si>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</si>
  <si>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</si>
  <si>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</si>
  <si>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</si>
  <si>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</si>
  <si>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</si>
  <si>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</si>
  <si>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</si>
  <si>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</si>
  <si>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</si>
  <si>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</si>
  <si>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</si>
  <si>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</si>
  <si>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</si>
  <si>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</si>
  <si>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</si>
  <si>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</si>
  <si>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</si>
  <si>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</si>
  <si>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</si>
  <si>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</si>
  <si>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</si>
  <si>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</si>
  <si>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</si>
  <si>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</si>
  <si>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</si>
  <si>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</si>
  <si>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</si>
  <si>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</si>
  <si>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</si>
  <si>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</si>
  <si>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</si>
  <si>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</si>
  <si>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</si>
  <si>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</si>
  <si>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</si>
  <si>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</si>
  <si>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</si>
  <si>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</si>
  <si>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</si>
  <si>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</si>
  <si>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</si>
  <si>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</si>
  <si>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</si>
  <si>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</si>
  <si>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</si>
  <si>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</si>
  <si>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</si>
  <si>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</si>
  <si>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</si>
  <si>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</si>
  <si>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</si>
  <si>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</si>
  <si>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</si>
  <si>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</si>
  <si>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</si>
  <si>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</si>
  <si>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</si>
  <si>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</si>
  <si>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</si>
  <si>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</si>
  <si>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</si>
  <si>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</si>
  <si>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</si>
  <si>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</si>
  <si>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</si>
  <si>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</si>
  <si>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</si>
  <si>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</si>
  <si>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</si>
  <si>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</si>
  <si>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</si>
  <si>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</si>
  <si>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</si>
  <si>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</si>
  <si>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</si>
  <si>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</si>
  <si>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</si>
  <si>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</si>
  <si>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</si>
  <si>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</si>
  <si>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</si>
  <si>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</si>
  <si>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</si>
  <si>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</si>
  <si>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</si>
  <si>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</si>
  <si>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</si>
  <si>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</si>
  <si>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</si>
  <si>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</si>
  <si>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</si>
  <si>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</si>
  <si>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</si>
  <si>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</si>
  <si>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</si>
  <si>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</si>
  <si>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</si>
  <si>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</si>
  <si>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</si>
  <si>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</si>
  <si>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</si>
  <si>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</si>
  <si>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</si>
  <si>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</si>
  <si>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</si>
  <si>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</si>
  <si>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</si>
  <si>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</si>
  <si>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</si>
  <si>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</si>
  <si>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</si>
  <si>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</si>
  <si>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</si>
  <si>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</si>
  <si>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</si>
  <si>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</si>
  <si>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</si>
  <si>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</si>
  <si>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</si>
  <si>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</si>
  <si>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</si>
  <si>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</si>
  <si>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</si>
  <si>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</si>
  <si>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</si>
  <si>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</si>
  <si>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</si>
  <si>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</si>
  <si>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</si>
  <si>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</si>
  <si>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</si>
  <si>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</si>
  <si>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</si>
  <si>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</si>
  <si>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</si>
  <si>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</si>
  <si>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</si>
  <si>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</si>
  <si>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</si>
  <si>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</si>
  <si>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</si>
  <si>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</si>
  <si>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</si>
  <si>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</si>
  <si>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</si>
  <si>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</si>
  <si>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</si>
  <si>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</si>
  <si>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</si>
  <si>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</si>
  <si>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</si>
  <si>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</si>
  <si>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</si>
  <si>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</si>
  <si>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</si>
  <si>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</si>
  <si>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</si>
  <si>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</si>
  <si>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</si>
  <si>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</si>
  <si>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</si>
  <si>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</si>
  <si>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</si>
  <si>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</si>
  <si>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</si>
  <si>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</si>
  <si>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</si>
  <si>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</si>
  <si>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</si>
  <si>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</si>
  <si>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</si>
  <si>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</si>
  <si>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</si>
  <si>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</si>
  <si>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</si>
  <si>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</si>
  <si>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</si>
  <si>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</si>
  <si>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</si>
  <si>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</si>
  <si>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</si>
  <si>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</si>
  <si>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</si>
  <si>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</si>
  <si>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</si>
  <si>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</si>
  <si>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</si>
  <si>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</si>
  <si>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</si>
  <si>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</si>
  <si>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</si>
  <si>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</si>
  <si>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</si>
  <si>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</si>
  <si>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</si>
  <si>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</si>
  <si>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</si>
  <si>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</si>
  <si>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</si>
  <si>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</si>
  <si>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</si>
  <si>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</si>
  <si>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</si>
  <si>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</si>
  <si>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</si>
  <si>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</si>
  <si>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</si>
  <si>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</si>
  <si>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</si>
  <si>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</si>
  <si>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</si>
  <si>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</si>
  <si>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</si>
  <si>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</si>
  <si>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</si>
  <si>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</si>
  <si>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</si>
  <si>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</si>
  <si>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</si>
  <si>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</si>
  <si>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</si>
  <si>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</si>
  <si>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</si>
  <si>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</si>
  <si>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</si>
  <si>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</si>
  <si>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</si>
  <si>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</si>
  <si>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</si>
  <si>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</si>
  <si>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</si>
  <si>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</si>
  <si>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</si>
  <si>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</si>
  <si>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</si>
  <si>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</si>
  <si>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</si>
  <si>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</si>
  <si>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</si>
  <si>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</si>
  <si>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</si>
  <si>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</si>
  <si>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</si>
  <si>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</si>
  <si>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</si>
  <si>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</si>
  <si>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</si>
  <si>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</si>
  <si>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</si>
  <si>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</si>
  <si>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</si>
  <si>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</si>
  <si>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</si>
  <si>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</si>
  <si>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</si>
  <si>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</si>
  <si>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</si>
  <si>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</si>
  <si>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</si>
  <si>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</si>
  <si>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</si>
  <si>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</si>
  <si>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</si>
  <si>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</si>
  <si>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</si>
  <si>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</si>
  <si>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</si>
  <si>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</si>
  <si>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</si>
  <si>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</si>
  <si>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</si>
  <si>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</si>
  <si>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</si>
  <si>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</si>
  <si>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</si>
  <si>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</si>
  <si>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</si>
  <si>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</si>
  <si>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</si>
  <si>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</si>
  <si>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</si>
  <si>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</si>
  <si>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</si>
  <si>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</si>
  <si>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</si>
  <si>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</si>
  <si>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</si>
  <si>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</si>
  <si>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</si>
  <si>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</si>
  <si>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</si>
  <si>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</si>
  <si>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</si>
  <si>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</si>
  <si>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</si>
  <si>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</si>
  <si>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</si>
  <si>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</si>
  <si>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</si>
  <si>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</si>
  <si>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</si>
  <si>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</si>
  <si>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</si>
  <si>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</si>
  <si>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</si>
  <si>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</si>
  <si>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</si>
  <si>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</si>
  <si>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</si>
  <si>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</si>
  <si>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</si>
  <si>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</si>
  <si>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</si>
  <si>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</si>
  <si>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</si>
  <si>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</si>
  <si>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</si>
  <si>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</si>
  <si>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</si>
  <si>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</si>
  <si>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</si>
  <si>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</si>
  <si>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</si>
  <si>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</si>
  <si>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</si>
  <si>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</si>
  <si>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</si>
  <si>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</si>
  <si>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</si>
  <si>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</si>
  <si>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</si>
  <si>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</si>
  <si>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</si>
  <si>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</si>
  <si>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</si>
  <si>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</si>
  <si>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</si>
  <si>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</si>
  <si>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</si>
  <si>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</si>
  <si>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</si>
  <si>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</si>
  <si>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</si>
  <si>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</si>
  <si>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</si>
  <si>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</si>
  <si>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</si>
  <si>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</si>
  <si>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</si>
  <si>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</si>
  <si>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</si>
  <si>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</si>
  <si>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</si>
  <si>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</si>
  <si>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</si>
  <si>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</si>
  <si>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</si>
  <si>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</si>
  <si>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</si>
  <si>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</si>
  <si>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</si>
  <si>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</si>
  <si>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</si>
  <si>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</si>
  <si>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</si>
  <si>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</si>
  <si>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</si>
  <si>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</si>
  <si>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</si>
  <si>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</si>
  <si>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</si>
  <si>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</si>
  <si>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</si>
  <si>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</si>
  <si>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</si>
  <si>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</si>
  <si>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</si>
  <si>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</si>
  <si>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</si>
  <si>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</si>
  <si>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</si>
  <si>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</si>
  <si>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</si>
  <si>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</si>
  <si>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</si>
  <si>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</si>
  <si>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</si>
  <si>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</si>
  <si>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</si>
  <si>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</si>
  <si>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</si>
  <si>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</si>
  <si>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</si>
  <si>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</si>
  <si>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</si>
  <si>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</si>
  <si>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</si>
  <si>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</si>
  <si>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</si>
  <si>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</si>
  <si>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</si>
  <si>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</si>
  <si>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</si>
  <si>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</si>
  <si>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</si>
  <si>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</si>
  <si>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</si>
  <si>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</si>
  <si>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</si>
  <si>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</si>
  <si>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</si>
  <si>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</si>
  <si>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</si>
  <si>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</si>
  <si>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</si>
  <si>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</si>
  <si>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</si>
  <si>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</si>
  <si>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</si>
  <si>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</si>
  <si>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</si>
  <si>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</si>
  <si>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</si>
  <si>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</si>
  <si>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</si>
  <si>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</si>
  <si>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</si>
  <si>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</si>
  <si>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</si>
  <si>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</si>
  <si>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</si>
  <si>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</si>
  <si>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</si>
  <si>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</si>
  <si>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</si>
  <si>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</si>
  <si>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</si>
  <si>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</si>
  <si>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</si>
  <si>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</si>
  <si>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</si>
  <si>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</si>
  <si>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</si>
  <si>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</si>
  <si>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</si>
  <si>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</si>
  <si>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</si>
  <si>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</si>
  <si>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</si>
  <si>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</si>
  <si>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</si>
  <si>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</si>
  <si>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</si>
  <si>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</si>
  <si>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</si>
  <si>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</si>
  <si>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</si>
  <si>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</si>
  <si>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</si>
  <si>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</si>
  <si>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</si>
  <si>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</si>
  <si>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</si>
  <si>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</si>
  <si>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</si>
  <si>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</si>
  <si>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</si>
  <si>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</si>
  <si>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</si>
  <si>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</si>
  <si>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</si>
  <si>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</si>
  <si>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</si>
  <si>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</si>
  <si>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</si>
  <si>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</si>
  <si>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</si>
  <si>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</si>
  <si>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</si>
  <si>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</si>
  <si>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</si>
  <si>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</si>
  <si>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</si>
  <si>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</si>
  <si>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</si>
  <si>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</si>
  <si>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</si>
  <si>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</si>
  <si>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</si>
  <si>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</si>
  <si>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</si>
  <si>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</si>
  <si>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</si>
  <si>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</si>
  <si>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</si>
  <si>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</si>
  <si>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</si>
  <si>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</si>
  <si>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</si>
  <si>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</si>
  <si>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</si>
  <si>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</si>
  <si>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</si>
  <si>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</si>
  <si>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</si>
  <si>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</si>
  <si>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</si>
  <si>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</si>
  <si>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</si>
  <si>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</si>
  <si>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</si>
  <si>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</si>
  <si>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</si>
  <si>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</si>
  <si>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</si>
  <si>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</si>
  <si>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</si>
  <si>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</si>
  <si>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</si>
  <si>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</si>
  <si>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</si>
  <si>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</si>
  <si>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</si>
  <si>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</si>
  <si>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</si>
  <si>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</si>
  <si>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</si>
  <si>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</si>
  <si>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</si>
  <si>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</si>
  <si>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</si>
  <si>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</si>
  <si>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</si>
  <si>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</si>
  <si>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</si>
  <si>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</si>
  <si>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</si>
  <si>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</si>
  <si>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</si>
  <si>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</si>
  <si>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</si>
  <si>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</si>
  <si>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</si>
  <si>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</si>
  <si>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</si>
  <si>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</si>
  <si>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</si>
  <si>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</si>
  <si>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</si>
  <si>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</si>
  <si>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</si>
  <si>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</si>
  <si>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</si>
  <si>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</si>
  <si>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</si>
  <si>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</si>
  <si>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</si>
  <si>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</si>
  <si>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</si>
  <si>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</si>
  <si>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</si>
  <si>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</si>
  <si>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</si>
  <si>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</si>
  <si>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</si>
  <si>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</si>
  <si>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</si>
  <si>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</si>
  <si>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</si>
  <si>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</si>
  <si>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</si>
  <si>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</si>
  <si>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</si>
  <si>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</si>
  <si>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</si>
  <si>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</si>
  <si>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</si>
  <si>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</si>
  <si>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</si>
  <si>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</si>
  <si>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</si>
  <si>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</si>
  <si>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</si>
  <si>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</si>
  <si>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</si>
  <si>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</si>
  <si>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</si>
  <si>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</si>
  <si>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</si>
  <si>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</si>
  <si>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</si>
  <si>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</si>
  <si>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</si>
  <si>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</si>
  <si>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</si>
  <si>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</si>
  <si>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</si>
  <si>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</si>
  <si>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</si>
  <si>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</si>
  <si>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</si>
  <si>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</si>
  <si>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</si>
  <si>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</si>
  <si>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</si>
  <si>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</si>
  <si>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</si>
  <si>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</si>
  <si>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</si>
  <si>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</si>
  <si>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</si>
  <si>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</si>
  <si>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</si>
  <si>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</si>
  <si>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</si>
  <si>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</si>
  <si>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</si>
  <si>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</si>
  <si>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</si>
  <si>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</si>
  <si>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</si>
  <si>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</si>
  <si>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</si>
  <si>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</si>
  <si>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</si>
  <si>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</si>
  <si>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</si>
  <si>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</si>
  <si>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</si>
  <si>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</si>
  <si>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</si>
  <si>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</si>
  <si>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</si>
  <si>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</si>
  <si>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</si>
  <si>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</si>
  <si>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</si>
  <si>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</si>
  <si>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</si>
  <si>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</si>
  <si>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</si>
  <si>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</si>
  <si>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</si>
  <si>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</si>
  <si>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</si>
  <si>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</si>
  <si>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</si>
  <si>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</si>
  <si>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</si>
  <si>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</si>
  <si>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</si>
  <si>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</si>
  <si>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</si>
  <si>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</si>
  <si>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</si>
  <si>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</si>
  <si>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</si>
  <si>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</si>
  <si>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</si>
  <si>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</si>
  <si>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</si>
  <si>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</si>
  <si>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</si>
  <si>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</si>
  <si>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</si>
  <si>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</si>
  <si>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</si>
  <si>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</si>
  <si>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</si>
  <si>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</si>
  <si>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</si>
  <si>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</si>
  <si>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</si>
  <si>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</si>
  <si>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</si>
  <si>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</si>
  <si>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</si>
  <si>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</si>
  <si>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</si>
  <si>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</si>
  <si>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</si>
  <si>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</si>
  <si>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</si>
  <si>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</si>
  <si>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</si>
  <si>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</si>
  <si>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</si>
  <si>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</si>
  <si>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</si>
  <si>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</si>
  <si>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</si>
  <si>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</si>
  <si>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</si>
  <si>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</si>
  <si>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</si>
  <si>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</si>
  <si>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</si>
  <si>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</si>
  <si>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</si>
  <si>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</si>
  <si>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</si>
  <si>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</si>
  <si>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</si>
  <si>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</si>
  <si>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</si>
  <si>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</si>
  <si>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</si>
  <si>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</si>
  <si>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</si>
  <si>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</si>
  <si>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</si>
  <si>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</si>
  <si>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</si>
  <si>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</si>
  <si>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</si>
  <si>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</si>
  <si>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</si>
  <si>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</si>
  <si>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</si>
  <si>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</si>
  <si>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</si>
  <si>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</si>
  <si>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</si>
  <si>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</si>
  <si>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</si>
  <si>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</si>
  <si>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</si>
  <si>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</si>
  <si>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</si>
  <si>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</si>
  <si>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</si>
  <si>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</si>
  <si>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</si>
  <si>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</si>
  <si>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</si>
  <si>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</si>
  <si>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</si>
  <si>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</si>
  <si>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</si>
  <si>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</si>
  <si>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</si>
  <si>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</si>
  <si>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</si>
  <si>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</si>
  <si>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</si>
  <si>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</si>
  <si>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</si>
  <si>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</si>
  <si>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</si>
  <si>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</si>
  <si>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</si>
  <si>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</si>
  <si>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</si>
  <si>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</si>
  <si>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</si>
  <si>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</si>
  <si>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</si>
  <si>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</si>
  <si>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</si>
  <si>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</si>
  <si>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</si>
  <si>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</si>
  <si>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</si>
  <si>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</si>
  <si>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</si>
  <si>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</si>
  <si>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</si>
  <si>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</si>
  <si>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</si>
  <si>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</si>
  <si>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</si>
  <si>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</si>
  <si>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</si>
  <si>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</si>
  <si>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</si>
  <si>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</si>
  <si>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</si>
  <si>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</si>
  <si>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</si>
  <si>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</si>
  <si>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</si>
  <si>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</si>
  <si>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</si>
  <si>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</si>
  <si>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</si>
  <si>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</si>
  <si>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</si>
  <si>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</si>
  <si>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</si>
  <si>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</si>
  <si>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</si>
  <si>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</si>
  <si>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</si>
  <si>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</si>
  <si>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</si>
  <si>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</si>
  <si>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</si>
  <si>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</si>
  <si>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</si>
  <si>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</si>
  <si>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</si>
  <si>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</si>
  <si>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</si>
  <si>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</si>
  <si>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</si>
  <si>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</si>
  <si>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</si>
  <si>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</si>
  <si>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</si>
  <si>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</si>
  <si>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</si>
  <si>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</si>
  <si>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</si>
  <si>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</si>
  <si>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</si>
  <si>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</si>
  <si>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</si>
  <si>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</si>
  <si>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</si>
  <si>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</si>
  <si>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</si>
  <si>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</si>
  <si>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</si>
  <si>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</si>
  <si>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</si>
  <si>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</si>
  <si>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</si>
  <si>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</si>
  <si>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</si>
  <si>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</si>
  <si>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</si>
  <si>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</si>
  <si>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</si>
  <si>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</si>
  <si>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</si>
  <si>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</si>
  <si>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</si>
  <si>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</si>
  <si>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</si>
  <si>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</si>
  <si>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</si>
  <si>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</si>
  <si>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</si>
  <si>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</si>
  <si>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</si>
  <si>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</si>
  <si>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</si>
  <si>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</si>
  <si>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</si>
  <si>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</si>
  <si>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</si>
  <si>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</si>
  <si>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</si>
  <si>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</si>
  <si>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</si>
  <si>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</si>
  <si>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</si>
  <si>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</si>
  <si>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</si>
  <si>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</si>
  <si>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</si>
  <si>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</si>
  <si>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</si>
  <si>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</si>
  <si>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</si>
  <si>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</si>
  <si>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</si>
  <si>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</si>
  <si>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</si>
  <si>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</si>
  <si>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</si>
  <si>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</si>
  <si>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</si>
  <si>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</si>
  <si>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</si>
  <si>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</si>
  <si>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</si>
  <si>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</si>
  <si>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</si>
  <si>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</si>
  <si>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</si>
  <si>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</si>
  <si>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</si>
  <si>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</si>
  <si>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</si>
  <si>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</si>
  <si>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</si>
  <si>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</si>
  <si>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</si>
  <si>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</si>
  <si>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</si>
  <si>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</si>
  <si>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</si>
  <si>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</si>
  <si>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</si>
  <si>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</si>
  <si>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</si>
  <si>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</si>
  <si>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</si>
  <si>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</si>
  <si>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</si>
  <si>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</si>
  <si>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</si>
  <si>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</si>
  <si>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</si>
  <si>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</si>
  <si>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</si>
  <si>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</si>
  <si>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</si>
  <si>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</si>
  <si>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</si>
  <si>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</si>
  <si>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</si>
  <si>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</si>
  <si>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</si>
  <si>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</si>
  <si>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</si>
  <si>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</si>
  <si>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</si>
  <si>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</si>
  <si>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</si>
  <si>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</si>
  <si>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</si>
  <si>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</si>
  <si>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</si>
  <si>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</si>
  <si>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</si>
  <si>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</si>
  <si>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</si>
  <si>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</si>
  <si>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</si>
  <si>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</si>
  <si>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</si>
  <si>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</si>
  <si>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</si>
  <si>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</si>
  <si>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</si>
  <si>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</si>
  <si>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</si>
  <si>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</si>
  <si>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</si>
  <si>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</si>
  <si>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</si>
  <si>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</si>
  <si>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</si>
  <si>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</si>
  <si>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</si>
  <si>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</si>
  <si>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</si>
  <si>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</si>
  <si>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</si>
  <si>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</si>
  <si>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</si>
  <si>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</si>
  <si>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</si>
  <si>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</si>
  <si>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</si>
  <si>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</si>
  <si>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</si>
  <si>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</si>
  <si>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</si>
  <si>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</si>
  <si>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</si>
  <si>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</si>
  <si>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</si>
  <si>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</si>
  <si>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</si>
  <si>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</si>
  <si>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</si>
  <si>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</si>
  <si>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</si>
  <si>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</si>
  <si>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</si>
  <si>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</si>
  <si>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</si>
  <si>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</si>
  <si>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</si>
  <si>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</si>
  <si>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</si>
  <si>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</si>
  <si>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</si>
  <si>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</si>
  <si>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</si>
  <si>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</si>
  <si>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</si>
  <si>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</si>
  <si>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</si>
  <si>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</si>
  <si>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</si>
  <si>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</si>
  <si>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</si>
  <si>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</si>
  <si>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</si>
  <si>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</si>
  <si>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</si>
  <si>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</si>
  <si>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</si>
  <si>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</si>
  <si>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</si>
  <si>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</si>
  <si>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</si>
  <si>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</si>
  <si>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</si>
  <si>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</si>
  <si>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</si>
  <si>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</si>
  <si>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</si>
  <si>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</si>
  <si>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</si>
  <si>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</si>
  <si>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</si>
  <si>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</si>
  <si>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</si>
  <si>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</si>
  <si>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</si>
  <si>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</si>
  <si>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</si>
  <si>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</si>
  <si>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</si>
  <si>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</si>
  <si>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</si>
  <si>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</si>
  <si>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</si>
  <si>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</si>
  <si>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</si>
  <si>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</si>
  <si>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</si>
  <si>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</si>
  <si>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</si>
  <si>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</si>
  <si>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</si>
  <si>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</si>
  <si>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</si>
  <si>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</si>
  <si>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</si>
  <si>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</si>
  <si>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</si>
  <si>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</si>
  <si>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</si>
  <si>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</si>
  <si>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</si>
  <si>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</si>
  <si>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</si>
  <si>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</si>
  <si>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</si>
  <si>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</si>
  <si>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</si>
  <si>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</si>
  <si>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</si>
  <si>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</si>
  <si>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</si>
  <si>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</si>
  <si>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</si>
  <si>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</si>
  <si>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</si>
  <si>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</si>
  <si>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</si>
  <si>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</si>
  <si>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</si>
  <si>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</si>
  <si>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</si>
  <si>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</si>
  <si>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</si>
  <si>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</si>
  <si>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</si>
  <si>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</si>
  <si>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</si>
  <si>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</si>
  <si>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</si>
  <si>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</si>
  <si>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</si>
  <si>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</si>
  <si>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</si>
  <si>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</si>
  <si>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</si>
  <si>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</si>
  <si>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</si>
  <si>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</si>
  <si>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</si>
  <si>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</si>
  <si>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</si>
  <si>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</si>
  <si>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</si>
  <si>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</si>
  <si>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</si>
  <si>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</si>
  <si>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</si>
  <si>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</si>
  <si>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</si>
  <si>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</si>
  <si>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</si>
  <si>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</si>
  <si>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</si>
  <si>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</si>
  <si>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</si>
  <si>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</si>
  <si>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</si>
  <si>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</si>
  <si>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</si>
  <si>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</si>
  <si>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</si>
  <si>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</si>
  <si>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</si>
  <si>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</si>
  <si>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</si>
  <si>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</si>
  <si>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</si>
  <si>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</si>
  <si>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</si>
  <si>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</si>
  <si>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</si>
  <si>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</si>
  <si>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</si>
  <si>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</si>
  <si>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</si>
  <si>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</si>
  <si>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</si>
  <si>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</si>
  <si>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</si>
  <si>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</si>
  <si>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</si>
  <si>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</si>
  <si>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</si>
  <si>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</si>
  <si>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</si>
  <si>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</si>
  <si>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</si>
  <si>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</si>
  <si>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</si>
  <si>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</si>
  <si>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</si>
  <si>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</si>
  <si>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</si>
  <si>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</si>
  <si>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</si>
  <si>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</si>
  <si>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</si>
  <si>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</si>
  <si>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</si>
  <si>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</si>
  <si>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</si>
  <si>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</si>
  <si>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</si>
  <si>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</si>
  <si>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</si>
  <si>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</si>
  <si>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</si>
  <si>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</si>
  <si>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</si>
  <si>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</si>
  <si>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</si>
  <si>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</si>
  <si>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</si>
  <si>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</si>
  <si>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</si>
  <si>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</si>
  <si>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</si>
  <si>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</si>
  <si>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</si>
  <si>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</si>
  <si>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</si>
  <si>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</si>
  <si>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</si>
  <si>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</si>
  <si>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</si>
  <si>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</si>
  <si>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</si>
  <si>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</si>
  <si>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</si>
  <si>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</si>
  <si>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</si>
  <si>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</si>
  <si>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</si>
  <si>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</si>
  <si>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</si>
  <si>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</si>
  <si>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</si>
  <si>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</si>
  <si>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</si>
  <si>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</si>
  <si>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</si>
  <si>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</si>
  <si>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</si>
  <si>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</si>
  <si>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</si>
  <si>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</si>
  <si>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</si>
  <si>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</si>
  <si>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</si>
  <si>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</si>
  <si>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</si>
  <si>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</si>
  <si>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</si>
  <si>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</si>
  <si>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</si>
  <si>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</si>
  <si>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</si>
  <si>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</si>
  <si>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</si>
  <si>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</si>
  <si>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</si>
  <si>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</si>
  <si>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</si>
  <si>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</si>
  <si>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</si>
  <si>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</si>
  <si>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</si>
  <si>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</si>
  <si>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</si>
  <si>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</si>
  <si>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</si>
  <si>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</si>
  <si>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</si>
  <si>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</si>
  <si>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</si>
  <si>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</si>
  <si>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</si>
  <si>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</si>
  <si>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</si>
  <si>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</si>
  <si>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</si>
  <si>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</si>
  <si>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</si>
  <si>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</si>
  <si>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</si>
  <si>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</si>
  <si>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</si>
  <si>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</si>
  <si>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</si>
  <si>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</si>
  <si>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</si>
  <si>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</si>
  <si>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</si>
  <si>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</si>
  <si>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</si>
  <si>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</si>
  <si>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</si>
  <si>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</si>
  <si>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</si>
  <si>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</si>
  <si>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</si>
  <si>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</si>
  <si>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</si>
  <si>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</si>
  <si>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</si>
  <si>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</si>
  <si>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</si>
  <si>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</si>
  <si>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</si>
  <si>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</si>
  <si>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</si>
  <si>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</si>
  <si>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</si>
  <si>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</si>
  <si>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</si>
  <si>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</si>
  <si>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</si>
  <si>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</si>
  <si>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</si>
  <si>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</si>
  <si>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</si>
  <si>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</si>
  <si>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</si>
  <si>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</si>
  <si>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</si>
  <si>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</si>
  <si>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</si>
  <si>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</si>
  <si>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</si>
  <si>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</si>
  <si>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</si>
  <si>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</si>
  <si>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</si>
  <si>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</si>
  <si>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</si>
  <si>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</si>
  <si>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</si>
  <si>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</si>
  <si>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</si>
  <si>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</si>
  <si>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</si>
  <si>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</si>
  <si>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</si>
  <si>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</si>
  <si>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</si>
  <si>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</si>
  <si>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</si>
  <si>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</si>
  <si>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</si>
  <si>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</si>
  <si>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</si>
  <si>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</si>
  <si>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</si>
  <si>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</si>
  <si>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</si>
  <si>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</si>
  <si>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</si>
  <si>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</si>
  <si>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</si>
  <si>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</si>
  <si>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</si>
  <si>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</si>
  <si>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</si>
  <si>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</si>
  <si>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</si>
  <si>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</si>
  <si>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</si>
  <si>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</si>
  <si>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</si>
  <si>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</si>
  <si>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</si>
  <si>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</si>
  <si>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</si>
  <si>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</si>
  <si>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</si>
  <si>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</si>
  <si>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</si>
  <si>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</si>
  <si>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</si>
  <si>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</si>
  <si>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</si>
  <si>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</si>
  <si>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</si>
  <si>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</si>
  <si>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</si>
  <si>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</si>
  <si>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</si>
  <si>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</si>
  <si>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</si>
  <si>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</si>
  <si>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</si>
  <si>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</si>
  <si>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</si>
  <si>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</si>
  <si>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</si>
  <si>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</si>
  <si>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</si>
  <si>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</si>
  <si>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</si>
  <si>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</si>
  <si>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</si>
  <si>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</si>
  <si>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</si>
  <si>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</si>
  <si>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</si>
  <si>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</si>
  <si>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</si>
  <si>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</si>
  <si>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</si>
  <si>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</si>
  <si>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</si>
  <si>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</si>
  <si>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</si>
  <si>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</si>
  <si>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</si>
  <si>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</si>
  <si>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</si>
  <si>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</si>
  <si>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</si>
  <si>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</si>
  <si>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</si>
  <si>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</si>
  <si>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</si>
  <si>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</si>
  <si>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</si>
  <si>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</si>
  <si>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</si>
  <si>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</si>
  <si>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</si>
  <si>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</si>
  <si>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</si>
  <si>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</si>
  <si>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</si>
  <si>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</si>
  <si>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</si>
  <si>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</si>
  <si>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</si>
  <si>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</si>
  <si>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</si>
  <si>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</si>
  <si>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</si>
  <si>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</si>
  <si>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</si>
  <si>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</si>
  <si>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</si>
  <si>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</si>
  <si>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</si>
  <si>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</si>
  <si>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</si>
  <si>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</si>
  <si>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</si>
  <si>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</si>
  <si>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</si>
  <si>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</si>
  <si>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</si>
  <si>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</si>
  <si>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</si>
  <si>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</si>
  <si>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</si>
  <si>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</si>
  <si>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</si>
  <si>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</si>
  <si>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</si>
  <si>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</si>
  <si>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</si>
  <si>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</si>
  <si>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</si>
  <si>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</si>
  <si>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</si>
  <si>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</si>
  <si>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</si>
  <si>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</si>
  <si>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</si>
  <si>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</si>
  <si>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</si>
  <si>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</si>
  <si>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</si>
  <si>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</si>
  <si>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</si>
  <si>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</si>
  <si>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</si>
  <si>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</si>
  <si>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</si>
  <si>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</si>
  <si>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</si>
  <si>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</si>
  <si>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</si>
  <si>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</si>
  <si>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</si>
  <si>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</si>
  <si>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</si>
  <si>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</si>
  <si>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</si>
  <si>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</si>
  <si>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</si>
  <si>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</si>
  <si>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</si>
  <si>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</si>
  <si>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</si>
  <si>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</si>
  <si>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</si>
  <si>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</si>
  <si>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</si>
  <si>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</si>
  <si>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</si>
  <si>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</si>
  <si>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</si>
  <si>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</si>
  <si>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</si>
  <si>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</si>
  <si>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</si>
  <si>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</si>
  <si>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</si>
  <si>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</si>
  <si>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</si>
  <si>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</si>
  <si>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</si>
  <si>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</si>
  <si>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</si>
  <si>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</si>
  <si>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</si>
  <si>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</si>
  <si>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</si>
  <si>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</si>
  <si>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</si>
  <si>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</si>
  <si>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</si>
  <si>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</si>
  <si>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</si>
  <si>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</si>
  <si>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</si>
  <si>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</si>
  <si>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</si>
  <si>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</si>
  <si>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</si>
  <si>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</si>
  <si>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</si>
  <si>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</si>
  <si>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</si>
  <si>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</si>
  <si>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</si>
  <si>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</si>
  <si>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</si>
  <si>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</si>
  <si>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</si>
  <si>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</si>
  <si>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</si>
  <si>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</si>
  <si>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</si>
  <si>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</si>
  <si>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</si>
  <si>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</si>
  <si>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</si>
  <si>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</si>
  <si>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</si>
  <si>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</si>
  <si>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</si>
  <si>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</si>
  <si>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</si>
  <si>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</si>
  <si>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</si>
  <si>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</si>
  <si>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</si>
  <si>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</si>
  <si>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</si>
  <si>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</si>
  <si>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</si>
  <si>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</si>
  <si>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</si>
  <si>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</si>
  <si>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</si>
  <si>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</si>
  <si>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</si>
  <si>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</si>
  <si>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</si>
  <si>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</si>
  <si>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</si>
  <si>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</si>
  <si>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</si>
  <si>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</si>
  <si>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</si>
  <si>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</si>
  <si>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</si>
  <si>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</si>
  <si>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</si>
  <si>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</si>
  <si>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</si>
  <si>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</si>
  <si>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</si>
  <si>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</si>
  <si>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</si>
  <si>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</si>
  <si>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</si>
  <si>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</si>
  <si>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</si>
  <si>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</si>
  <si>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</si>
  <si>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</si>
  <si>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</si>
  <si>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</si>
  <si>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</si>
  <si>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</si>
  <si>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</si>
  <si>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</si>
  <si>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</si>
  <si>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</si>
  <si>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</si>
  <si>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</si>
  <si>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</si>
  <si>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</si>
  <si>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</si>
  <si>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</si>
  <si>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</si>
  <si>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</si>
  <si>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</si>
  <si>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</si>
  <si>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</si>
  <si>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</si>
  <si>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</si>
  <si>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</si>
  <si>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</si>
  <si>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</si>
  <si>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</si>
  <si>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</si>
  <si>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</si>
  <si>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</si>
  <si>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</si>
  <si>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</si>
  <si>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</si>
  <si>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</si>
  <si>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</si>
  <si>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</si>
  <si>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</si>
  <si>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</si>
  <si>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</si>
  <si>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</si>
  <si>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</si>
  <si>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</si>
  <si>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</si>
  <si>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</si>
  <si>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</si>
  <si>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</si>
  <si>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</si>
  <si>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</si>
  <si>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</si>
  <si>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</si>
  <si>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</si>
  <si>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</si>
  <si>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</si>
  <si>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</si>
  <si>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</si>
  <si>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</si>
  <si>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</si>
  <si>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</si>
  <si>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</si>
  <si>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</si>
  <si>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</si>
  <si>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</si>
  <si>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</si>
  <si>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</si>
  <si>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</si>
  <si>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</si>
  <si>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</si>
  <si>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</si>
  <si>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</si>
  <si>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</si>
  <si>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</si>
  <si>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</si>
  <si>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</si>
  <si>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</si>
  <si>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</si>
  <si>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</si>
  <si>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</si>
  <si>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</si>
  <si>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</si>
  <si>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</si>
  <si>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</si>
  <si>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</si>
  <si>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</si>
  <si>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</si>
  <si>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</si>
  <si>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</si>
  <si>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</si>
  <si>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</si>
  <si>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</si>
  <si>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</si>
  <si>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</si>
  <si>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</si>
  <si>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</si>
  <si>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</si>
  <si>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</si>
  <si>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</si>
  <si>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</si>
  <si>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</si>
  <si>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</si>
  <si>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</si>
  <si>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</si>
  <si>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</si>
  <si>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</si>
  <si>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</si>
  <si>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</si>
  <si>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</si>
  <si>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</si>
  <si>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</si>
  <si>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</si>
  <si>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</si>
  <si>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</si>
  <si>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</si>
  <si>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</si>
  <si>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</si>
  <si>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</si>
  <si>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</si>
  <si>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</si>
  <si>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</si>
  <si>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</si>
  <si>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</si>
  <si>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</si>
  <si>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</si>
  <si>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</si>
  <si>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</si>
  <si>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</si>
  <si>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</si>
  <si>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</si>
  <si>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</si>
  <si>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</si>
  <si>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</si>
  <si>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</si>
  <si>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</si>
  <si>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</si>
  <si>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</si>
  <si>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</si>
  <si>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</si>
  <si>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</si>
  <si>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</si>
  <si>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</si>
  <si>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</si>
  <si>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</si>
  <si>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</si>
  <si>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</si>
  <si>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</si>
  <si>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</si>
  <si>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</si>
  <si>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</si>
  <si>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</si>
  <si>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</si>
  <si>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</si>
  <si>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</si>
  <si>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</si>
  <si>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</si>
  <si>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</si>
  <si>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</si>
  <si>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</si>
  <si>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</si>
  <si>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</si>
  <si>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</si>
  <si>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</si>
  <si>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</si>
  <si>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</si>
  <si>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</si>
  <si>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</si>
  <si>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</si>
  <si>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</si>
  <si>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</si>
  <si>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</si>
  <si>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</si>
  <si>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</si>
  <si>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</si>
  <si>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</si>
  <si>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</si>
  <si>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</si>
  <si>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</si>
  <si>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</si>
  <si>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</si>
  <si>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</si>
  <si>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</si>
  <si>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</si>
  <si>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</si>
  <si>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</si>
  <si>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</si>
  <si>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</si>
  <si>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</si>
  <si>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</si>
  <si>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</si>
  <si>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</si>
  <si>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</si>
  <si>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</si>
  <si>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</si>
  <si>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</si>
  <si>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</si>
  <si>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</si>
  <si>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</si>
  <si>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</si>
  <si>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</si>
  <si>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</si>
  <si>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</si>
  <si>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</si>
  <si>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</si>
  <si>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</si>
  <si>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</si>
  <si>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</si>
  <si>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</si>
  <si>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</si>
  <si>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</si>
  <si>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</si>
  <si>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</si>
  <si>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</si>
  <si>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</si>
  <si>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</si>
  <si>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</si>
  <si>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</si>
  <si>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</si>
  <si>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</si>
  <si>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</si>
  <si>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</si>
  <si>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</si>
  <si>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</si>
  <si>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</si>
  <si>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</si>
  <si>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</si>
  <si>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</si>
  <si>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</si>
  <si>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</si>
  <si>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</si>
  <si>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</si>
  <si>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</si>
  <si>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</si>
  <si>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</si>
  <si>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</si>
  <si>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</si>
  <si>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</si>
  <si>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</si>
  <si>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</si>
  <si>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</si>
  <si>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</si>
  <si>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</si>
  <si>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</si>
  <si>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</si>
  <si>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</si>
  <si>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</si>
  <si>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</si>
  <si>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</si>
  <si>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</si>
  <si>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</si>
  <si>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</si>
  <si>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</si>
  <si>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</si>
  <si>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</si>
  <si>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</si>
  <si>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</si>
  <si>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</si>
  <si>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</si>
  <si>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</si>
  <si>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</si>
  <si>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</si>
  <si>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</si>
  <si>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</si>
  <si>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</si>
  <si>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</si>
  <si>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</si>
  <si>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</si>
  <si>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</si>
  <si>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</si>
  <si>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</si>
  <si>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</si>
  <si>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</si>
  <si>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</si>
  <si>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</si>
  <si>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</si>
  <si>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</si>
  <si>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</si>
  <si>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</si>
  <si>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</si>
  <si>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</si>
  <si>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</si>
  <si>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</si>
  <si>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</si>
  <si>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</si>
  <si>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</si>
  <si>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</si>
  <si>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</si>
  <si>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</si>
  <si>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</si>
  <si>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</si>
  <si>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</si>
  <si>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</si>
  <si>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</si>
  <si>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</si>
  <si>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</si>
  <si>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</si>
  <si>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</si>
  <si>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</si>
  <si>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</si>
  <si>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</si>
  <si>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</si>
  <si>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</si>
  <si>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</si>
  <si>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</si>
  <si>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</si>
  <si>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</si>
  <si>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</si>
  <si>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</si>
  <si>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</si>
  <si>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</si>
  <si>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</si>
  <si>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</si>
  <si>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</si>
  <si>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</si>
  <si>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</si>
  <si>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</si>
  <si>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</si>
  <si>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</si>
  <si>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</si>
  <si>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</si>
  <si>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</si>
  <si>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</si>
  <si>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</si>
  <si>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</si>
  <si>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</si>
  <si>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</si>
  <si>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</si>
  <si>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</si>
  <si>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</si>
  <si>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</si>
  <si>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</si>
  <si>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</si>
  <si>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</si>
  <si>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</si>
  <si>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</si>
  <si>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</si>
  <si>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</si>
  <si>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</si>
  <si>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</si>
  <si>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</si>
  <si>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</si>
  <si>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</si>
  <si>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</si>
  <si>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</si>
  <si>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</si>
  <si>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</si>
  <si>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</si>
  <si>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</si>
  <si>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</si>
  <si>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</si>
  <si>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</si>
  <si>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</si>
  <si>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</si>
  <si>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</si>
  <si>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</si>
  <si>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</si>
  <si>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</si>
  <si>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</si>
  <si>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</si>
  <si>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</si>
  <si>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</si>
  <si>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</si>
  <si>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</si>
  <si>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</si>
  <si>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</si>
  <si>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</si>
  <si>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</si>
  <si>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</si>
  <si>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</si>
  <si>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</si>
  <si>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</si>
  <si>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</si>
  <si>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</si>
  <si>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</si>
  <si>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</si>
  <si>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</si>
  <si>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</si>
  <si>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</si>
  <si>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</si>
  <si>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</si>
  <si>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</si>
  <si>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</si>
  <si>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</si>
  <si>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</si>
  <si>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</si>
  <si>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</si>
  <si>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</si>
  <si>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</si>
  <si>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</si>
  <si>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</si>
  <si>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</si>
  <si>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</si>
  <si>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</si>
  <si>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</si>
  <si>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</si>
  <si>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</si>
  <si>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</si>
  <si>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</si>
  <si>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</si>
  <si>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</si>
  <si>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</si>
  <si>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</si>
  <si>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</si>
  <si>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</si>
  <si>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</si>
  <si>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</si>
  <si>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</si>
  <si>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</si>
  <si>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</si>
  <si>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</si>
  <si>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</si>
  <si>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</si>
  <si>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</si>
  <si>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</si>
  <si>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</si>
  <si>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</si>
  <si>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</si>
  <si>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</si>
  <si>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</si>
  <si>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</si>
  <si>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</si>
  <si>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</si>
  <si>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</si>
  <si>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</si>
  <si>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</si>
  <si>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</si>
  <si>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</si>
  <si>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</si>
  <si>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</si>
  <si>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</si>
  <si>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</si>
  <si>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</si>
  <si>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</si>
  <si>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</si>
  <si>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</si>
  <si>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</si>
  <si>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</si>
  <si>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</si>
  <si>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</si>
  <si>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</si>
  <si>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</si>
  <si>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</si>
  <si>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</si>
  <si>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</si>
  <si>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</si>
  <si>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</si>
  <si>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</si>
  <si>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</si>
  <si>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</si>
  <si>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</si>
  <si>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</si>
  <si>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</si>
  <si>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</si>
  <si>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</si>
  <si>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</si>
  <si>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</si>
  <si>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</si>
  <si>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</si>
  <si>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</si>
  <si>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</si>
  <si>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</si>
  <si>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</si>
  <si>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</si>
  <si>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</si>
  <si>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</si>
  <si>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</si>
  <si>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</si>
  <si>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</si>
  <si>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</si>
  <si>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</si>
  <si>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</si>
  <si>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</si>
  <si>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</si>
  <si>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</si>
  <si>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</si>
  <si>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</si>
  <si>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</si>
  <si>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</si>
  <si>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</si>
  <si>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</si>
  <si>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</si>
  <si>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</si>
  <si>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</si>
  <si>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</si>
  <si>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</si>
  <si>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</si>
  <si>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</si>
  <si>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</si>
  <si>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</si>
  <si>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</si>
  <si>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</si>
  <si>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</si>
  <si>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</si>
  <si>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</si>
  <si>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</si>
  <si>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</si>
  <si>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</si>
  <si>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</si>
  <si>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</si>
  <si>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</si>
  <si>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</si>
  <si>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</si>
  <si>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</si>
  <si>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</si>
  <si>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</si>
  <si>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</si>
  <si>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</si>
  <si>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</si>
  <si>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</si>
  <si>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</si>
  <si>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</si>
  <si>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</si>
  <si>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</si>
  <si>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</si>
  <si>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</si>
  <si>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</si>
  <si>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</si>
  <si>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</si>
  <si>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</si>
  <si>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</si>
  <si>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</si>
  <si>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</si>
  <si>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</si>
  <si>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</si>
  <si>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</si>
  <si>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</si>
  <si>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</si>
  <si>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</si>
  <si>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</si>
  <si>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</si>
  <si>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</si>
  <si>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</si>
  <si>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</si>
  <si>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</si>
  <si>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</si>
  <si>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</si>
  <si>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</si>
  <si>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</si>
  <si>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</si>
  <si>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</si>
  <si>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</si>
  <si>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</si>
  <si>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</si>
  <si>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</si>
  <si>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</si>
  <si>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</si>
  <si>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</si>
  <si>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</si>
  <si>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</si>
  <si>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</si>
  <si>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</si>
  <si>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</si>
  <si>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</si>
  <si>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</si>
  <si>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</si>
  <si>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</si>
  <si>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</si>
  <si>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</si>
  <si>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</si>
  <si>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</si>
  <si>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</si>
  <si>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</si>
  <si>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</si>
  <si>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</si>
  <si>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</si>
  <si>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</si>
  <si>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</si>
  <si>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</si>
  <si>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</si>
  <si>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</si>
  <si>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</si>
  <si>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</si>
  <si>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</si>
  <si>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</si>
  <si>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</si>
  <si>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</si>
  <si>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</si>
  <si>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</si>
  <si>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</si>
  <si>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</si>
  <si>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</si>
  <si>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</si>
  <si>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</si>
  <si>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</si>
  <si>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</si>
  <si>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</si>
  <si>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</si>
  <si>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</si>
  <si>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</si>
  <si>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</si>
  <si>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</si>
  <si>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</si>
  <si>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</si>
  <si>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</si>
  <si>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</si>
  <si>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</si>
  <si>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</si>
  <si>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</si>
  <si>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</si>
  <si>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</si>
  <si>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</si>
  <si>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</si>
  <si>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</si>
  <si>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</si>
  <si>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</si>
  <si>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</si>
  <si>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</si>
  <si>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</si>
  <si>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</si>
  <si>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</si>
  <si>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</si>
  <si>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</si>
  <si>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</si>
  <si>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</si>
  <si>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</si>
  <si>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</si>
  <si>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</si>
  <si>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</si>
  <si>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</si>
  <si>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</si>
  <si>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</si>
  <si>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</si>
  <si>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</si>
  <si>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</si>
  <si>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</si>
  <si>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</si>
  <si>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</si>
  <si>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</si>
  <si>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</si>
  <si>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</si>
  <si>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</si>
  <si>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</si>
  <si>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</si>
  <si>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</si>
  <si>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</si>
  <si>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</si>
  <si>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</si>
  <si>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</si>
  <si>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</si>
  <si>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</si>
  <si>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</si>
  <si>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</si>
  <si>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</si>
  <si>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</si>
  <si>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</si>
  <si>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</si>
  <si>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</si>
  <si>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</si>
  <si>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</si>
  <si>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</si>
  <si>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</si>
  <si>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</si>
  <si>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</si>
  <si>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</si>
  <si>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</si>
  <si>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</si>
  <si>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</si>
  <si>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</si>
  <si>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</si>
  <si>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</si>
  <si>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</si>
  <si>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</si>
  <si>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</si>
  <si>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</si>
  <si>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</si>
  <si>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</si>
  <si>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</si>
  <si>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</si>
  <si>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</si>
  <si>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</si>
  <si>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</si>
  <si>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</si>
  <si>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</si>
  <si>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</si>
  <si>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</si>
  <si>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</si>
  <si>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</si>
  <si>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</si>
  <si>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</si>
  <si>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</si>
  <si>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</si>
  <si>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</si>
  <si>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</si>
  <si>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</si>
  <si>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</si>
  <si>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</si>
  <si>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</si>
  <si>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</si>
  <si>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</si>
  <si>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</si>
  <si>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</si>
  <si>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</si>
  <si>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</si>
  <si>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</si>
  <si>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</si>
  <si>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</si>
  <si>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</si>
  <si>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</si>
  <si>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</si>
  <si>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</si>
  <si>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</si>
  <si>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</si>
  <si>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</si>
  <si>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</si>
  <si>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</si>
  <si>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</si>
  <si>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</si>
  <si>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</si>
  <si>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</si>
  <si>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</si>
  <si>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</si>
  <si>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</si>
  <si>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</si>
  <si>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</si>
  <si>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</si>
  <si>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</si>
  <si>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</si>
  <si>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</si>
  <si>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</si>
  <si>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</si>
  <si>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</si>
  <si>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</si>
  <si>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</si>
  <si>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</si>
  <si>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</si>
  <si>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</si>
  <si>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</si>
  <si>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</si>
  <si>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</si>
  <si>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</si>
  <si>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</si>
  <si>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</si>
  <si>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</si>
  <si>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</si>
  <si>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</si>
  <si>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</si>
  <si>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</si>
  <si>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</si>
  <si>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</si>
  <si>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</si>
  <si>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</si>
  <si>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</si>
  <si>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</si>
  <si>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</si>
  <si>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</si>
  <si>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</si>
  <si>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</si>
  <si>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</si>
  <si>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</si>
  <si>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</si>
  <si>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</si>
  <si>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</si>
  <si>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</si>
  <si>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</si>
  <si>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</si>
  <si>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</si>
  <si>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</si>
  <si>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</si>
  <si>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</si>
  <si>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</si>
  <si>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</si>
  <si>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</si>
  <si>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</si>
  <si>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</si>
  <si>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</si>
  <si>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</si>
  <si>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</si>
  <si>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</si>
  <si>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</si>
  <si>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</si>
  <si>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</si>
  <si>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</si>
  <si>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</si>
  <si>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</si>
  <si>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</si>
  <si>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</si>
  <si>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</si>
  <si>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</si>
  <si>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</si>
  <si>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</si>
  <si>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</si>
  <si>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</si>
  <si>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</si>
  <si>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</si>
  <si>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</si>
  <si>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</si>
  <si>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</si>
  <si>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</si>
  <si>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</si>
  <si>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</si>
  <si>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</si>
  <si>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</si>
  <si>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</si>
  <si>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</si>
  <si>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</si>
  <si>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</si>
  <si>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</si>
  <si>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</si>
  <si>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</si>
  <si>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</si>
  <si>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</si>
  <si>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</si>
  <si>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</si>
  <si>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</si>
  <si>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</si>
  <si>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</si>
  <si>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</si>
  <si>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</si>
  <si>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</si>
  <si>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</si>
  <si>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</si>
  <si>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</si>
  <si>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</si>
  <si>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</si>
  <si>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</si>
  <si>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</si>
  <si>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</si>
  <si>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</si>
  <si>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</si>
  <si>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</si>
  <si>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</si>
  <si>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</si>
  <si>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</si>
  <si>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</si>
  <si>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</si>
  <si>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</si>
  <si>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</si>
  <si>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</si>
  <si>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</si>
  <si>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</si>
  <si>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</si>
  <si>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</si>
  <si>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</si>
  <si>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</si>
  <si>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</si>
  <si>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</si>
  <si>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</si>
  <si>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</si>
  <si>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</si>
  <si>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</si>
  <si>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</si>
  <si>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</si>
  <si>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</si>
  <si>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</si>
  <si>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</si>
  <si>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</si>
  <si>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</si>
  <si>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</si>
  <si>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</si>
  <si>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</si>
  <si>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</si>
  <si>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</si>
  <si>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</si>
  <si>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</si>
  <si>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</si>
  <si>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</si>
  <si>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</si>
  <si>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</si>
  <si>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</si>
  <si>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</si>
  <si>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</si>
  <si>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</si>
  <si>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</si>
  <si>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</si>
  <si>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</si>
  <si>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</si>
  <si>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</si>
  <si>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</si>
  <si>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</si>
  <si>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</si>
  <si>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</si>
  <si>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</si>
  <si>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</si>
  <si>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</si>
  <si>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</si>
  <si>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</si>
  <si>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</si>
  <si>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</si>
  <si>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</si>
  <si>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</si>
  <si>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</si>
  <si>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</si>
  <si>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</si>
  <si>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</si>
  <si>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</si>
  <si>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</si>
  <si>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</si>
  <si>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</si>
  <si>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</si>
  <si>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</si>
  <si>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</si>
  <si>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</si>
  <si>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</si>
  <si>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</si>
  <si>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</si>
  <si>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</si>
  <si>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</si>
  <si>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</si>
  <si>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</si>
  <si>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</si>
  <si>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</si>
  <si>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</si>
  <si>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</si>
  <si>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</si>
  <si>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</si>
  <si>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</si>
  <si>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</si>
  <si>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</si>
  <si>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</si>
  <si>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</si>
  <si>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</si>
  <si>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</si>
  <si>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</si>
  <si>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</si>
  <si>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</si>
  <si>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</si>
  <si>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</si>
  <si>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</si>
  <si>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</si>
  <si>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</si>
  <si>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</si>
  <si>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</si>
  <si>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</si>
  <si>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</si>
  <si>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</si>
  <si>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</si>
  <si>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</si>
  <si>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</si>
  <si>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</si>
  <si>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</si>
  <si>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</si>
  <si>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</si>
  <si>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</si>
  <si>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</si>
  <si>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</si>
  <si>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</si>
  <si>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</si>
  <si>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</si>
  <si>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</si>
  <si>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</si>
  <si>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</si>
  <si>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</si>
  <si>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</si>
  <si>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</si>
  <si>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</si>
  <si>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</si>
  <si>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</si>
  <si>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</si>
  <si>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</si>
  <si>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</si>
  <si>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</si>
  <si>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</si>
  <si>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</si>
  <si>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</si>
  <si>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</si>
  <si>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</si>
  <si>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</si>
  <si>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</si>
  <si>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</si>
  <si>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</si>
  <si>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</si>
  <si>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</si>
  <si>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</si>
  <si>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</si>
  <si>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</si>
  <si>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</si>
  <si>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</si>
  <si>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</si>
  <si>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</si>
  <si>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</si>
  <si>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</si>
  <si>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</si>
  <si>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</si>
  <si>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</si>
  <si>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</si>
  <si>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</si>
  <si>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</si>
  <si>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</si>
  <si>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</si>
  <si>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</si>
  <si>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</si>
  <si>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</si>
  <si>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</si>
  <si>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</si>
  <si>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</si>
  <si>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</si>
  <si>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</si>
  <si>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</si>
  <si>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</si>
  <si>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</si>
  <si>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</si>
  <si>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</si>
  <si>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</si>
  <si>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</si>
  <si>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</si>
  <si>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</si>
  <si>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</si>
  <si>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</si>
  <si>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</si>
  <si>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</si>
  <si>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</si>
  <si>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</si>
  <si>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</si>
  <si>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</si>
  <si>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</si>
  <si>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</si>
  <si>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</si>
  <si>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</si>
  <si>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</si>
  <si>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</si>
  <si>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</si>
  <si>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</si>
  <si>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</si>
  <si>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</si>
  <si>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</si>
  <si>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</si>
  <si>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</si>
  <si>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</si>
  <si>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</si>
  <si>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</si>
  <si>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</si>
  <si>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</si>
  <si>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</si>
  <si>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</si>
  <si>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</si>
  <si>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</si>
  <si>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</si>
  <si>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</si>
  <si>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</si>
  <si>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</si>
  <si>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</si>
  <si>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</si>
  <si>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</si>
  <si>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</si>
  <si>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</si>
  <si>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</si>
  <si>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</si>
  <si>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</si>
  <si>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</si>
  <si>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</si>
  <si>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</si>
  <si>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</si>
  <si>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</si>
  <si>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</si>
  <si>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</si>
  <si>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</si>
  <si>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</si>
  <si>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</si>
  <si>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</si>
  <si>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</si>
  <si>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</si>
  <si>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</si>
  <si>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</si>
  <si>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</si>
  <si>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</si>
  <si>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</si>
  <si>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</si>
  <si>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</si>
  <si>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</si>
  <si>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</si>
  <si>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</si>
  <si>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</si>
  <si>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</si>
  <si>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</si>
  <si>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</si>
  <si>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</si>
  <si>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</si>
  <si>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</si>
  <si>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</si>
  <si>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</si>
  <si>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</si>
  <si>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</si>
  <si>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</si>
  <si>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</si>
  <si>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</si>
  <si>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</si>
  <si>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</si>
  <si>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</si>
  <si>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</si>
  <si>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</si>
  <si>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</si>
  <si>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</si>
  <si>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</si>
  <si>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</si>
  <si>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</si>
  <si>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</si>
  <si>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</si>
  <si>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</si>
  <si>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</si>
  <si>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</si>
  <si>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</si>
  <si>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</si>
  <si>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</si>
  <si>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</si>
  <si>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</si>
  <si>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</si>
  <si>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</si>
  <si>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</si>
  <si>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</si>
  <si>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</si>
  <si>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</si>
  <si>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</si>
  <si>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</si>
  <si>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</si>
  <si>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</si>
  <si>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</si>
  <si>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</si>
  <si>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</si>
  <si>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</si>
  <si>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</si>
  <si>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</si>
  <si>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</si>
  <si>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</si>
  <si>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</si>
  <si>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</si>
  <si>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</si>
  <si>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</si>
  <si>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</si>
  <si>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</si>
  <si>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</si>
  <si>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</si>
  <si>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</si>
  <si>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</si>
  <si>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</si>
  <si>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</si>
  <si>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</si>
  <si>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</si>
  <si>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</si>
  <si>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</si>
  <si>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</si>
  <si>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</si>
  <si>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</si>
  <si>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</si>
  <si>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</si>
  <si>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</si>
  <si>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</si>
  <si>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</si>
  <si>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</si>
  <si>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</si>
  <si>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</si>
  <si>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</si>
  <si>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</si>
  <si>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</si>
  <si>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</si>
  <si>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</si>
  <si>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</si>
  <si>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</si>
  <si>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</si>
  <si>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</si>
  <si>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</si>
  <si>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</si>
  <si>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</si>
  <si>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</si>
  <si>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</si>
  <si>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</si>
  <si>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</si>
  <si>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</si>
  <si>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</si>
  <si>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</si>
  <si>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</si>
  <si>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</si>
  <si>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</si>
  <si>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</si>
  <si>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</si>
  <si>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</si>
  <si>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</si>
  <si>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</si>
  <si>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</si>
  <si>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</si>
  <si>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</si>
  <si>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</si>
  <si>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</si>
  <si>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</si>
  <si>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</si>
  <si>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</si>
  <si>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</si>
  <si>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</si>
  <si>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</si>
  <si>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</si>
  <si>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</si>
  <si>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</si>
  <si>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</si>
  <si>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</si>
  <si>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</si>
  <si>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</si>
  <si>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</si>
  <si>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</si>
  <si>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</si>
  <si>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</si>
  <si>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</si>
  <si>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</si>
  <si>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</si>
  <si>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</si>
  <si>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</si>
  <si>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</si>
  <si>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</si>
  <si>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</si>
  <si>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</si>
  <si>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</si>
  <si>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</si>
  <si>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</si>
  <si>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</si>
  <si>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</si>
  <si>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</si>
  <si>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</si>
  <si>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</si>
  <si>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</si>
  <si>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</si>
  <si>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</si>
  <si>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</si>
  <si>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</si>
  <si>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</si>
  <si>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</si>
  <si>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</si>
  <si>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</si>
  <si>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</si>
  <si>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</si>
  <si>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</si>
  <si>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</si>
  <si>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</si>
  <si>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</si>
  <si>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</si>
  <si>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</si>
  <si>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</si>
  <si>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</si>
  <si>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</si>
  <si>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</si>
  <si>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</si>
  <si>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</si>
  <si>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</si>
  <si>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</si>
  <si>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</si>
  <si>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</si>
  <si>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</si>
  <si>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</si>
  <si>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</si>
  <si>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</si>
  <si>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</si>
  <si>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</si>
  <si>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</si>
  <si>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</si>
  <si>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</si>
  <si>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</si>
  <si>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</si>
  <si>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</si>
  <si>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</si>
  <si>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</si>
  <si>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</si>
  <si>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</si>
  <si>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</si>
  <si>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</si>
  <si>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</si>
  <si>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</si>
  <si>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</si>
  <si>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</si>
  <si>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</si>
  <si>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</si>
  <si>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</si>
  <si>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</si>
  <si>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</si>
  <si>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</si>
  <si>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</si>
  <si>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</si>
  <si>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</si>
  <si>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</si>
  <si>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</si>
  <si>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</si>
  <si>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</si>
  <si>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</si>
  <si>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</si>
  <si>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</si>
  <si>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</si>
  <si>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</si>
  <si>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</si>
  <si>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</si>
  <si>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</si>
  <si>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</si>
  <si>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</si>
  <si>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</si>
  <si>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</si>
  <si>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</si>
  <si>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</si>
  <si>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</si>
  <si>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</si>
  <si>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</si>
  <si>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</si>
  <si>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</si>
  <si>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</si>
  <si>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</si>
  <si>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</si>
  <si>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</si>
  <si>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</si>
  <si>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</si>
  <si>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</si>
  <si>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</si>
  <si>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</si>
  <si>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</si>
  <si>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</si>
  <si>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</si>
  <si>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</si>
  <si>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</si>
  <si>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</si>
  <si>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</si>
  <si>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</si>
  <si>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</si>
  <si>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</si>
  <si>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</si>
  <si>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</si>
  <si>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</si>
  <si>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</si>
  <si>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</si>
  <si>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</si>
  <si>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</si>
  <si>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</si>
  <si>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</si>
  <si>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</si>
  <si>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</si>
  <si>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</si>
  <si>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</si>
  <si>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</si>
  <si>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</si>
  <si>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</si>
  <si>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</si>
  <si>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</si>
  <si>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</si>
  <si>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</si>
  <si>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</si>
  <si>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</si>
  <si>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</si>
  <si>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</si>
  <si>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</si>
  <si>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</si>
  <si>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</si>
  <si>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</si>
  <si>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</si>
  <si>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</si>
  <si>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</si>
  <si>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</si>
  <si>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</si>
  <si>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</si>
  <si>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</si>
  <si>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</si>
  <si>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</si>
  <si>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</si>
  <si>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</si>
  <si>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</si>
  <si>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</si>
  <si>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</si>
  <si>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</si>
  <si>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</si>
  <si>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</si>
  <si>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</si>
  <si>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</si>
  <si>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</si>
  <si>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</si>
  <si>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</si>
  <si>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</si>
  <si>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</si>
  <si>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</si>
  <si>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</si>
  <si>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</si>
  <si>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</si>
  <si>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</si>
  <si>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</si>
  <si>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</si>
  <si>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</si>
  <si>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</si>
  <si>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</si>
  <si>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</si>
  <si>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</si>
  <si>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</si>
  <si>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</si>
  <si>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</si>
  <si>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</si>
  <si>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</si>
  <si>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</si>
  <si>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</si>
  <si>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</si>
  <si>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</si>
  <si>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</si>
  <si>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</si>
  <si>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</si>
  <si>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</si>
  <si>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</si>
  <si>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</si>
  <si>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</si>
  <si>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</si>
  <si>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</si>
  <si>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</si>
  <si>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</si>
  <si>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</si>
  <si>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</si>
  <si>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</si>
  <si>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</si>
  <si>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</si>
  <si>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</si>
  <si>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</si>
  <si>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</si>
  <si>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</si>
  <si>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</si>
  <si>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</si>
  <si>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</si>
  <si>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</si>
  <si>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</si>
  <si>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</si>
  <si>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</si>
  <si>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</si>
  <si>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</si>
  <si>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</si>
  <si>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</si>
  <si>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</si>
  <si>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</si>
  <si>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</si>
  <si>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</si>
  <si>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</si>
  <si>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</si>
  <si>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</si>
  <si>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</si>
  <si>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</si>
  <si>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</si>
  <si>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</si>
  <si>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</si>
  <si>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</si>
  <si>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</si>
  <si>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</si>
  <si>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</si>
  <si>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</si>
  <si>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</si>
  <si>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</si>
  <si>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</si>
  <si>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</si>
  <si>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</si>
  <si>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</si>
  <si>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</si>
  <si>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</si>
  <si>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</si>
  <si>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</si>
  <si>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</si>
  <si>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</si>
  <si>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</si>
  <si>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</si>
  <si>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</si>
  <si>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</si>
  <si>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</si>
  <si>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</si>
  <si>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</si>
  <si>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</si>
  <si>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</si>
  <si>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</si>
  <si>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</si>
  <si>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</si>
  <si>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</si>
  <si>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</si>
  <si>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</si>
  <si>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</si>
  <si>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</si>
  <si>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</si>
  <si>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</si>
  <si>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</si>
  <si>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</si>
  <si>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</si>
  <si>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</si>
  <si>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</si>
  <si>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</si>
  <si>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</si>
  <si>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</si>
  <si>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</si>
  <si>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</si>
  <si>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</si>
  <si>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</si>
  <si>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</si>
  <si>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</si>
  <si>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</si>
  <si>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</si>
  <si>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</si>
  <si>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</si>
  <si>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</si>
  <si>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</si>
  <si>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</si>
  <si>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</si>
  <si>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</si>
  <si>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</si>
  <si>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</si>
  <si>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</si>
  <si>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</si>
  <si>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</si>
  <si>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</si>
  <si>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</si>
  <si>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</si>
  <si>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</si>
  <si>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</si>
  <si>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</si>
  <si>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</si>
  <si>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</si>
  <si>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</si>
  <si>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</si>
  <si>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</si>
  <si>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</si>
  <si>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</si>
  <si>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</si>
  <si>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</si>
  <si>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</si>
  <si>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</si>
  <si>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</si>
  <si>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</si>
  <si>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</si>
  <si>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</si>
  <si>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</si>
  <si>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</si>
  <si>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</si>
  <si>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</si>
  <si>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</si>
  <si>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</si>
  <si>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</si>
  <si>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</si>
  <si>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</si>
  <si>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</si>
  <si>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</si>
  <si>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</si>
  <si>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</si>
  <si>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</si>
  <si>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</si>
  <si>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</si>
  <si>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</si>
  <si>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</si>
  <si>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</si>
  <si>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</si>
  <si>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</si>
  <si>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</si>
  <si>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</si>
  <si>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</si>
  <si>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</si>
  <si>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</si>
  <si>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</si>
  <si>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</si>
  <si>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</si>
  <si>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</si>
  <si>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</si>
  <si>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</si>
  <si>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</si>
  <si>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</si>
  <si>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</si>
  <si>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</si>
  <si>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</si>
  <si>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</si>
  <si>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</si>
  <si>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</si>
  <si>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</si>
  <si>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</si>
  <si>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</si>
  <si>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</si>
  <si>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</si>
  <si>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</si>
  <si>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</si>
  <si>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</si>
  <si>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</si>
  <si>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</si>
  <si>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</si>
  <si>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</si>
  <si>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</si>
  <si>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</si>
  <si>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</si>
  <si>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</si>
  <si>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</si>
  <si>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</si>
  <si>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</si>
  <si>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</si>
  <si>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</si>
  <si>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</si>
  <si>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</si>
  <si>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</si>
  <si>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</si>
  <si>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</si>
  <si>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</si>
  <si>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</si>
  <si>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</si>
  <si>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</si>
  <si>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</si>
  <si>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</si>
  <si>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</si>
  <si>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</si>
  <si>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</si>
  <si>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</si>
  <si>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</si>
  <si>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</si>
  <si>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</si>
  <si>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</si>
  <si>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</si>
  <si>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</si>
  <si>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</si>
  <si>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</si>
  <si>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</si>
  <si>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</si>
  <si>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</si>
  <si>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</si>
  <si>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</si>
  <si>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</si>
  <si>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</si>
  <si>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</si>
  <si>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</si>
  <si>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</si>
  <si>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</si>
  <si>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</si>
  <si>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</si>
  <si>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</si>
  <si>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</si>
  <si>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</si>
  <si>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</si>
  <si>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</si>
  <si>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</si>
  <si>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</si>
  <si>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</si>
  <si>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</si>
  <si>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</si>
  <si>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</si>
  <si>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</si>
  <si>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</si>
  <si>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</si>
  <si>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</si>
  <si>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</si>
  <si>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</si>
  <si>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</si>
  <si>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</si>
  <si>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</si>
  <si>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</si>
  <si>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</si>
  <si>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</si>
  <si>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</si>
  <si>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</si>
  <si>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</si>
  <si>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</si>
  <si>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</si>
  <si>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</si>
  <si>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</si>
  <si>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</si>
  <si>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</si>
  <si>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</si>
  <si>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</si>
  <si>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</si>
  <si>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</si>
  <si>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</si>
  <si>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</si>
  <si>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</si>
  <si>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</si>
  <si>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</si>
  <si>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</si>
  <si>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</si>
  <si>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</si>
  <si>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</si>
  <si>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</si>
  <si>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</si>
  <si>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</si>
  <si>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</si>
  <si>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</si>
  <si>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</si>
  <si>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</si>
  <si>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</si>
  <si>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</si>
  <si>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</si>
  <si>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</si>
  <si>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</si>
  <si>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</si>
  <si>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</si>
  <si>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</si>
  <si>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</si>
  <si>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</si>
  <si>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</si>
  <si>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</si>
  <si>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</si>
  <si>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</si>
  <si>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</si>
  <si>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</si>
  <si>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</si>
  <si>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</si>
  <si>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</si>
  <si>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</si>
  <si>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</si>
  <si>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</si>
  <si>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</si>
  <si>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</si>
  <si>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</si>
  <si>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</si>
  <si>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</si>
  <si>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</si>
  <si>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</si>
  <si>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</si>
  <si>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</si>
  <si>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</si>
  <si>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</si>
  <si>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</si>
  <si>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</si>
  <si>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</si>
  <si>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</si>
  <si>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</si>
  <si>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</si>
  <si>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</si>
  <si>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</si>
  <si>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</si>
  <si>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</si>
  <si>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</si>
  <si>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</si>
  <si>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</si>
  <si>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</si>
  <si>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</si>
  <si>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</si>
  <si>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</si>
  <si>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</si>
  <si>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</si>
  <si>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</si>
  <si>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</si>
  <si>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</si>
  <si>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</si>
  <si>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</si>
  <si>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</si>
  <si>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</si>
  <si>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</si>
  <si>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</si>
  <si>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</si>
  <si>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</si>
  <si>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</si>
  <si>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</si>
  <si>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</si>
  <si>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</si>
  <si>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</si>
  <si>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</si>
  <si>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</si>
  <si>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</si>
  <si>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</si>
  <si>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</si>
  <si>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</si>
  <si>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</si>
  <si>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</si>
  <si>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</si>
  <si>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</si>
  <si>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</si>
  <si>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</si>
  <si>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</si>
  <si>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</si>
  <si>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</si>
  <si>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</si>
  <si>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</si>
  <si>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</si>
  <si>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</si>
  <si>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</si>
  <si>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</si>
  <si>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</si>
  <si>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</si>
  <si>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</si>
  <si>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</si>
  <si>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</si>
  <si>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</si>
  <si>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</si>
  <si>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</si>
  <si>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</si>
  <si>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</si>
  <si>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</si>
  <si>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</si>
  <si>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</si>
  <si>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</si>
  <si>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</si>
  <si>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</si>
  <si>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</si>
  <si>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</si>
  <si>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</si>
  <si>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</si>
  <si>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</si>
  <si>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</si>
  <si>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</si>
  <si>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</si>
  <si>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</si>
  <si>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</si>
  <si>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</si>
  <si>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</si>
  <si>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</si>
  <si>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</si>
  <si>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</si>
  <si>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</si>
  <si>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</si>
  <si>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</si>
  <si>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</si>
  <si>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</si>
  <si>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</si>
  <si>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</si>
  <si>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</si>
  <si>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</si>
  <si>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</si>
  <si>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</si>
  <si>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</si>
  <si>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</si>
  <si>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</si>
  <si>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</si>
  <si>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</si>
  <si>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</si>
  <si>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</si>
  <si>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</si>
  <si>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</si>
  <si>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</si>
  <si>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</si>
  <si>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</si>
  <si>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</si>
  <si>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</si>
  <si>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</si>
  <si>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</si>
  <si>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</si>
  <si>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</si>
  <si>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</si>
  <si>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</si>
  <si>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</si>
  <si>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</si>
  <si>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</si>
  <si>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</si>
  <si>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</si>
  <si>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</si>
  <si>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</si>
  <si>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</si>
  <si>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</si>
  <si>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</si>
  <si>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</si>
  <si>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</si>
  <si>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</si>
  <si>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</si>
  <si>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</si>
  <si>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</si>
  <si>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</si>
  <si>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</si>
  <si>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</si>
  <si>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</si>
  <si>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</si>
  <si>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</si>
  <si>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</si>
  <si>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</si>
  <si>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</si>
  <si>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</si>
  <si>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</si>
  <si>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</si>
  <si>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</si>
  <si>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</si>
  <si>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</si>
  <si>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</si>
  <si>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</si>
  <si>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</si>
  <si>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</si>
  <si>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</si>
  <si>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</si>
  <si>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</si>
  <si>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</si>
  <si>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</si>
  <si>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</si>
  <si>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</si>
  <si>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</si>
  <si>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</si>
  <si>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</si>
  <si>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</si>
  <si>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</si>
  <si>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</si>
  <si>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</si>
  <si>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</si>
  <si>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</si>
  <si>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</si>
  <si>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</si>
  <si>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</si>
  <si>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</si>
  <si>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</si>
  <si>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</si>
  <si>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</si>
  <si>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</si>
  <si>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</si>
  <si>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</si>
  <si>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</si>
  <si>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</si>
  <si>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</si>
  <si>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</si>
  <si>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</si>
  <si>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</si>
  <si>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</si>
  <si>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</si>
  <si>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</si>
  <si>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</si>
  <si>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</si>
  <si>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</si>
  <si>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</si>
  <si>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</si>
  <si>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</si>
  <si>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</si>
  <si>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</si>
  <si>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</si>
  <si>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</si>
  <si>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</si>
  <si>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</si>
  <si>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</si>
  <si>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</si>
  <si>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</si>
  <si>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</si>
  <si>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</si>
  <si>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</si>
  <si>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</si>
  <si>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</si>
  <si>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</si>
  <si>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</si>
  <si>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</si>
  <si>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</si>
  <si>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</si>
  <si>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</si>
  <si>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</si>
  <si>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</si>
  <si>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</si>
  <si>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</si>
  <si>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</si>
  <si>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</si>
  <si>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</si>
  <si>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</si>
  <si>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</si>
  <si>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</si>
  <si>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</si>
  <si>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</si>
  <si>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</si>
  <si>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</si>
  <si>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</si>
  <si>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</si>
  <si>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</si>
  <si>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</si>
  <si>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</si>
  <si>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</si>
  <si>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</si>
  <si>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</si>
  <si>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</si>
  <si>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</si>
  <si>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</si>
  <si>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</si>
  <si>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</si>
  <si>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</si>
  <si>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</si>
  <si>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</si>
  <si>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</si>
  <si>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</si>
  <si>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</si>
  <si>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</si>
  <si>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</si>
  <si>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</si>
  <si>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</si>
  <si>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</si>
  <si>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</si>
  <si>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</si>
  <si>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</si>
  <si>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</si>
  <si>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</si>
  <si>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</si>
  <si>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</si>
  <si>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</si>
  <si>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</si>
  <si>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</si>
  <si>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</si>
  <si>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</si>
  <si>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</si>
  <si>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</si>
  <si>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</si>
  <si>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</si>
  <si>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</si>
  <si>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</si>
  <si>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</si>
  <si>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</si>
  <si>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</si>
  <si>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</si>
  <si>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</si>
  <si>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</si>
  <si>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</si>
  <si>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</si>
  <si>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</si>
  <si>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</si>
  <si>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</si>
  <si>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</si>
  <si>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</si>
  <si>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</si>
  <si>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</si>
  <si>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</si>
  <si>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</si>
  <si>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</si>
  <si>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</si>
  <si>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</si>
  <si>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</si>
  <si>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</si>
  <si>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</si>
  <si>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</si>
  <si>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</si>
  <si>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</si>
  <si>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</si>
  <si>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</si>
  <si>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</si>
  <si>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</si>
  <si>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</si>
  <si>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</si>
  <si>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</si>
  <si>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</si>
  <si>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</si>
  <si>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</si>
  <si>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</si>
  <si>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</si>
  <si>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</si>
  <si>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</si>
  <si>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</si>
  <si>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</si>
  <si>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</si>
  <si>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</si>
  <si>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</si>
  <si>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</si>
  <si>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</si>
  <si>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</si>
  <si>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</si>
  <si>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</si>
  <si>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</si>
  <si>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</si>
  <si>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</si>
  <si>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</si>
  <si>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</si>
  <si>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</si>
  <si>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</si>
  <si>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</si>
  <si>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</si>
  <si>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</si>
  <si>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</si>
  <si>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</si>
  <si>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</si>
  <si>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</si>
  <si>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</si>
  <si>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</si>
  <si>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</si>
  <si>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</si>
  <si>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</si>
  <si>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</si>
  <si>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</si>
  <si>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</si>
  <si>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</si>
  <si>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</si>
  <si>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</si>
  <si>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</si>
  <si>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</si>
  <si>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</si>
  <si>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</si>
  <si>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</si>
  <si>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</si>
  <si>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</si>
  <si>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</si>
  <si>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</si>
  <si>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</si>
  <si>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</si>
  <si>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</si>
  <si>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</si>
  <si>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</si>
  <si>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</si>
  <si>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</si>
  <si>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</si>
  <si>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</si>
  <si>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</si>
  <si>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</si>
  <si>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</si>
  <si>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</si>
  <si>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</si>
  <si>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</si>
  <si>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</si>
  <si>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</si>
  <si>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</si>
  <si>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</si>
  <si>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</si>
  <si>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</si>
  <si>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</si>
  <si>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</si>
  <si>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</si>
  <si>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</si>
  <si>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</si>
  <si>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</si>
  <si>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</si>
  <si>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</si>
  <si>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</si>
  <si>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</si>
  <si>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</si>
  <si>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</si>
  <si>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</si>
  <si>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</si>
  <si>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</si>
  <si>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</si>
  <si>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</si>
  <si>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</si>
  <si>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</si>
  <si>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</si>
  <si>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</si>
  <si>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</si>
  <si>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</si>
  <si>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</si>
  <si>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</si>
  <si>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</si>
  <si>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</si>
  <si>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</si>
  <si>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</si>
  <si>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</si>
  <si>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</si>
  <si>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</si>
  <si>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</si>
  <si>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</si>
  <si>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</si>
  <si>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</si>
  <si>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</si>
  <si>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</si>
  <si>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</si>
  <si>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</si>
  <si>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</si>
  <si>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</si>
  <si>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</si>
  <si>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</si>
  <si>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</si>
  <si>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</si>
  <si>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</si>
  <si>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</si>
  <si>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</si>
  <si>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</si>
  <si>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</si>
  <si>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</si>
  <si>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</si>
  <si>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</si>
  <si>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</si>
  <si>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</si>
  <si>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</si>
  <si>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</si>
  <si>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</si>
  <si>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</si>
  <si>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</si>
  <si>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</si>
  <si>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</si>
  <si>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</si>
  <si>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</si>
  <si>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</si>
  <si>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</si>
  <si>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</si>
  <si>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</si>
  <si>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</si>
  <si>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</si>
  <si>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</si>
  <si>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</si>
  <si>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</si>
  <si>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</si>
  <si>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</si>
  <si>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</si>
  <si>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</si>
  <si>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</si>
  <si>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</si>
  <si>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</si>
  <si>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</si>
  <si>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</si>
  <si>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</si>
  <si>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</si>
  <si>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</si>
  <si>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</si>
  <si>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</si>
  <si>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</si>
  <si>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</si>
  <si>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</si>
  <si>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</si>
  <si>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</si>
  <si>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</si>
  <si>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</si>
  <si>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</si>
  <si>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</si>
  <si>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</si>
  <si>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</si>
  <si>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</si>
  <si>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</si>
  <si>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</si>
  <si>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</si>
  <si>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</si>
  <si>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</si>
  <si>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</si>
  <si>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</si>
  <si>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</si>
  <si>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</si>
  <si>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</si>
  <si>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</si>
  <si>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</si>
  <si>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</si>
  <si>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</si>
  <si>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</si>
  <si>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</si>
  <si>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</si>
  <si>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</si>
  <si>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</si>
  <si>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</si>
  <si>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</si>
  <si>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</si>
  <si>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</si>
  <si>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</si>
  <si>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</si>
  <si>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</si>
  <si>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</si>
  <si>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</si>
  <si>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</si>
  <si>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</si>
  <si>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</si>
  <si>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</si>
  <si>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</si>
  <si>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</si>
  <si>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</si>
  <si>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</si>
  <si>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</si>
  <si>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</si>
  <si>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</si>
  <si>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</si>
  <si>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</si>
  <si>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</si>
  <si>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</si>
  <si>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</si>
  <si>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</si>
  <si>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</si>
  <si>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</si>
  <si>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</si>
  <si>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</si>
  <si>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</si>
  <si>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</si>
  <si>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</si>
  <si>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</si>
  <si>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</si>
  <si>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</si>
  <si>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</si>
  <si>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</si>
  <si>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</si>
  <si>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</si>
  <si>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</si>
  <si>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</si>
  <si>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</si>
  <si>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</si>
  <si>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</si>
  <si>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</si>
  <si>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</si>
  <si>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</si>
  <si>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</si>
  <si>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</si>
  <si>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</si>
  <si>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</si>
  <si>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</si>
  <si>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</si>
  <si>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</si>
  <si>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</si>
  <si>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</si>
  <si>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</si>
  <si>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</si>
  <si>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</si>
  <si>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</si>
  <si>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</si>
  <si>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</si>
  <si>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</si>
  <si>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</si>
  <si>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</si>
  <si>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</si>
  <si>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</si>
  <si>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</si>
  <si>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</si>
  <si>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</si>
  <si>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</si>
  <si>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</si>
  <si>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</si>
  <si>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</si>
  <si>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</si>
  <si>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</si>
  <si>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</si>
  <si>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</si>
  <si>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</si>
  <si>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</si>
  <si>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</si>
  <si>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</si>
  <si>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</si>
  <si>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</si>
  <si>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</si>
  <si>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</si>
  <si>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</si>
  <si>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</si>
  <si>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</si>
  <si>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</si>
  <si>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</si>
  <si>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</si>
  <si>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</si>
  <si>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</si>
  <si>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</si>
  <si>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</si>
  <si>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</si>
  <si>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</si>
  <si>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</si>
  <si>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</si>
  <si>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</si>
  <si>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</si>
  <si>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</si>
  <si>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</si>
  <si>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</si>
  <si>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</si>
  <si>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</si>
  <si>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</si>
  <si>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</si>
  <si>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</si>
  <si>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</si>
  <si>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</si>
  <si>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</si>
  <si>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</si>
  <si>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</si>
  <si>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</si>
  <si>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</si>
  <si>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</si>
  <si>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</si>
  <si>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</si>
  <si>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</si>
  <si>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</si>
  <si>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</si>
  <si>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</si>
  <si>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</si>
  <si>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</si>
  <si>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</si>
  <si>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</si>
  <si>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</si>
  <si>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</si>
  <si>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</si>
  <si>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</si>
  <si>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</si>
  <si>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</si>
  <si>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</si>
  <si>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</si>
  <si>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</si>
  <si>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</si>
  <si>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</si>
  <si>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</si>
  <si>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</si>
  <si>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</si>
  <si>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</si>
  <si>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</si>
  <si>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</si>
  <si>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</si>
  <si>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</si>
  <si>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</si>
  <si>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</si>
  <si>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</si>
  <si>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</si>
  <si>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</si>
  <si>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</si>
  <si>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</si>
  <si>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</si>
  <si>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</si>
  <si>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</si>
  <si>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</si>
  <si>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</si>
  <si>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</si>
  <si>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</si>
  <si>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</si>
  <si>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</si>
  <si>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</si>
  <si>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</si>
  <si>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</si>
  <si>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</si>
  <si>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</si>
  <si>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</si>
  <si>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</si>
  <si>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</si>
  <si>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</si>
  <si>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</si>
  <si>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</si>
  <si>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</si>
  <si>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</si>
  <si>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</si>
  <si>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</si>
  <si>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</si>
  <si>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</si>
  <si>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</si>
  <si>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</si>
  <si>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</si>
  <si>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</si>
  <si>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</si>
  <si>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</si>
  <si>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</si>
  <si>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</si>
  <si>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</si>
  <si>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</si>
  <si>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</si>
  <si>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</si>
  <si>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</si>
  <si>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</si>
  <si>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</si>
  <si>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</si>
  <si>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</si>
  <si>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</si>
  <si>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</si>
  <si>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</si>
  <si>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</si>
  <si>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</si>
  <si>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</si>
  <si>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</si>
  <si>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</si>
  <si>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</si>
  <si>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</si>
  <si>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</si>
  <si>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</si>
  <si>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</si>
  <si>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</si>
  <si>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</si>
  <si>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</si>
  <si>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</si>
  <si>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</si>
  <si>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</si>
  <si>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</si>
  <si>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</si>
  <si>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</si>
  <si>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</si>
  <si>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</si>
  <si>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</si>
  <si>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</si>
  <si>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</si>
  <si>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</si>
  <si>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</si>
  <si>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</si>
  <si>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</si>
  <si>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</si>
  <si>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</si>
  <si>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</si>
  <si>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</si>
  <si>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</si>
  <si>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</si>
  <si>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</si>
  <si>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</si>
  <si>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</si>
  <si>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</si>
  <si>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</si>
  <si>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</si>
  <si>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</si>
  <si>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</si>
  <si>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</si>
  <si>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</si>
  <si>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</si>
  <si>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</si>
  <si>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</si>
  <si>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</si>
  <si>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</si>
  <si>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</si>
  <si>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</si>
  <si>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</si>
  <si>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</si>
  <si>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</si>
  <si>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</si>
  <si>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</si>
  <si>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</si>
  <si>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</si>
  <si>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</si>
  <si>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</si>
  <si>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</si>
  <si>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</si>
  <si>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</si>
  <si>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</si>
  <si>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</si>
  <si>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</si>
  <si>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</si>
  <si>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</si>
  <si>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</si>
  <si>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</si>
  <si>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</si>
  <si>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</si>
  <si>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</si>
  <si>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</si>
  <si>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</si>
  <si>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</si>
  <si>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</si>
  <si>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</si>
  <si>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</si>
  <si>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</si>
  <si>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</si>
  <si>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</si>
  <si>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</si>
  <si>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</si>
  <si>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</si>
  <si>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</si>
  <si>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</si>
  <si>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</si>
  <si>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</si>
  <si>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</si>
  <si>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</si>
  <si>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</si>
  <si>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</si>
  <si>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</si>
  <si>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</si>
  <si>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</si>
  <si>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</si>
  <si>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</si>
  <si>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</si>
  <si>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</si>
  <si>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</si>
  <si>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</si>
  <si>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</si>
  <si>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</si>
  <si>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</si>
  <si>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</si>
  <si>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</si>
  <si>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</si>
  <si>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</si>
  <si>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</si>
  <si>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</si>
  <si>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</si>
  <si>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</si>
  <si>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</si>
  <si>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</si>
  <si>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</si>
  <si>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</si>
  <si>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</si>
  <si>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</si>
  <si>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</si>
  <si>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</si>
  <si>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</si>
  <si>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</si>
  <si>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</si>
  <si>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</si>
  <si>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</si>
  <si>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</si>
  <si>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</si>
  <si>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</si>
  <si>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</si>
  <si>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</si>
  <si>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</si>
  <si>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</si>
  <si>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</si>
  <si>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</si>
  <si>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</si>
  <si>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</si>
  <si>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</si>
  <si>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</si>
  <si>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</si>
  <si>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</si>
  <si>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</si>
  <si>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</si>
  <si>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</si>
  <si>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</si>
  <si>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</si>
  <si>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</si>
  <si>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</si>
  <si>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</si>
  <si>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</si>
  <si>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</si>
  <si>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</si>
  <si>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</si>
  <si>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</si>
  <si>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</si>
  <si>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</si>
  <si>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</si>
  <si>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</si>
  <si>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</si>
  <si>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</si>
  <si>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</si>
  <si>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</si>
  <si>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</si>
  <si>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</si>
  <si>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</si>
  <si>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</si>
  <si>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</si>
  <si>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</si>
  <si>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</si>
  <si>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</si>
  <si>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</si>
  <si>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</si>
  <si>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</si>
  <si>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</si>
  <si>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</si>
  <si>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</si>
  <si>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</si>
  <si>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</si>
  <si>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</si>
  <si>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</si>
  <si>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</si>
  <si>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</si>
  <si>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</si>
  <si>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</si>
  <si>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</si>
  <si>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</si>
  <si>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</si>
  <si>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</si>
  <si>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</si>
  <si>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</si>
  <si>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</si>
  <si>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</si>
  <si>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</si>
  <si>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</si>
  <si>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</si>
  <si>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</si>
  <si>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</si>
  <si>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</si>
  <si>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</si>
  <si>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</si>
  <si>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</si>
  <si>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</si>
  <si>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</si>
  <si>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</si>
  <si>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</si>
  <si>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</si>
  <si>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</si>
  <si>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</si>
  <si>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</si>
  <si>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</si>
  <si>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</si>
  <si>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</si>
  <si>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</si>
  <si>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</si>
  <si>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</si>
  <si>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</si>
  <si>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</si>
  <si>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</si>
  <si>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</si>
  <si>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</si>
  <si>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</si>
  <si>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</si>
  <si>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</si>
  <si>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</si>
  <si>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</si>
  <si>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</si>
  <si>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</si>
  <si>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</si>
  <si>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</si>
  <si>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</si>
  <si>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</si>
  <si>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</si>
  <si>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</si>
  <si>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</si>
  <si>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</si>
  <si>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</si>
  <si>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</si>
  <si>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</si>
  <si>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</si>
  <si>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</si>
  <si>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</si>
  <si>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</si>
  <si>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</si>
  <si>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</si>
  <si>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</si>
  <si>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</si>
  <si>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</si>
  <si>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</si>
  <si>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</si>
  <si>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</si>
  <si>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</si>
  <si>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</si>
  <si>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</si>
  <si>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</si>
  <si>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</si>
  <si>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</si>
  <si>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</si>
  <si>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</si>
  <si>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</si>
  <si>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</si>
  <si>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</si>
  <si>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</si>
  <si>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</si>
  <si>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</si>
  <si>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</si>
  <si>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</si>
  <si>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</si>
  <si>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</si>
  <si>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</si>
  <si>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</si>
  <si>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</si>
  <si>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</si>
  <si>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</si>
  <si>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</si>
  <si>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</si>
  <si>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</si>
  <si>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</si>
  <si>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</si>
  <si>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</si>
  <si>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</si>
  <si>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</si>
  <si>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</si>
  <si>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</si>
  <si>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</si>
  <si>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</si>
  <si>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</si>
  <si>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</si>
  <si>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</si>
  <si>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</si>
  <si>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</si>
  <si>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</si>
  <si>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</si>
  <si>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</si>
  <si>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</si>
  <si>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</si>
  <si>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</si>
  <si>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</si>
  <si>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</si>
  <si>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</si>
  <si>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</si>
  <si>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</si>
  <si>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</si>
  <si>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</si>
  <si>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</si>
  <si>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</si>
  <si>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</si>
  <si>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</si>
  <si>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</si>
  <si>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</si>
  <si>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</si>
  <si>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</si>
  <si>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</si>
  <si>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</si>
  <si>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</si>
  <si>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</si>
  <si>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</si>
  <si>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</si>
  <si>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</si>
  <si>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</si>
  <si>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</si>
  <si>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</si>
  <si>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</si>
  <si>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</si>
  <si>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</si>
  <si>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</si>
  <si>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</si>
  <si>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</si>
  <si>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</si>
  <si>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</si>
  <si>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</si>
  <si>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</si>
  <si>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</si>
  <si>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</si>
  <si>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</si>
  <si>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</si>
  <si>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</si>
  <si>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</si>
  <si>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</si>
  <si>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</si>
  <si>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</si>
  <si>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</si>
  <si>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</si>
  <si>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</si>
  <si>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</si>
  <si>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</si>
  <si>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</si>
  <si>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</si>
  <si>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</si>
  <si>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</si>
  <si>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</si>
  <si>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</si>
  <si>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</si>
  <si>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</si>
  <si>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</si>
  <si>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</si>
  <si>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</si>
  <si>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</si>
  <si>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</si>
  <si>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</si>
  <si>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</si>
  <si>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</si>
  <si>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</si>
  <si>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</si>
  <si>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</si>
  <si>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</si>
  <si>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</si>
  <si>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</si>
  <si>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</si>
  <si>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</si>
  <si>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</si>
  <si>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</si>
  <si>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</si>
  <si>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</si>
  <si>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</si>
  <si>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</si>
  <si>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</si>
  <si>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</si>
  <si>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</si>
  <si>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</si>
  <si>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</si>
  <si>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</si>
  <si>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</si>
  <si>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</si>
  <si>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</si>
  <si>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</si>
  <si>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</si>
  <si>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</si>
  <si>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</si>
  <si>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</si>
  <si>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</si>
  <si>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</si>
  <si>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</si>
  <si>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</si>
  <si>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</si>
  <si>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</si>
  <si>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</si>
  <si>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</si>
  <si>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</si>
  <si>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</si>
  <si>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</si>
  <si>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</si>
  <si>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</si>
  <si>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</si>
  <si>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</si>
  <si>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</si>
  <si>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</si>
  <si>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</si>
  <si>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</si>
  <si>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</si>
  <si>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</si>
  <si>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</si>
  <si>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</si>
  <si>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</si>
  <si>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</si>
  <si>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</si>
  <si>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</si>
  <si>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</si>
  <si>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</si>
  <si>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</si>
  <si>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</si>
  <si>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</si>
  <si>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</si>
  <si>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</si>
  <si>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</si>
  <si>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</si>
  <si>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</si>
  <si>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</si>
  <si>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</si>
  <si>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</si>
  <si>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</si>
  <si>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</si>
  <si>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</si>
  <si>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</si>
  <si>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</si>
  <si>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</si>
  <si>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</si>
  <si>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</si>
  <si>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</si>
  <si>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</si>
  <si>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</si>
  <si>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</si>
  <si>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</si>
  <si>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</si>
  <si>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</si>
  <si>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</si>
  <si>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</si>
  <si>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</si>
  <si>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</si>
  <si>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</si>
  <si>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</si>
  <si>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</si>
  <si>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</si>
  <si>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</si>
  <si>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</si>
  <si>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</si>
  <si>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</si>
  <si>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</si>
  <si>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</si>
  <si>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</si>
  <si>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</si>
  <si>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</si>
  <si>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</si>
  <si>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</si>
  <si>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</si>
  <si>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</si>
  <si>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</si>
  <si>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</si>
  <si>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</si>
  <si>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</si>
  <si>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</si>
  <si>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</si>
  <si>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</si>
  <si>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</si>
  <si>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</si>
  <si>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</si>
  <si>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</si>
  <si>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</si>
  <si>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</si>
  <si>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</si>
  <si>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</si>
  <si>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</si>
  <si>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</si>
  <si>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</si>
  <si>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</si>
  <si>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</si>
  <si>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</si>
  <si>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</si>
  <si>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</si>
  <si>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</si>
  <si>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</si>
  <si>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</si>
  <si>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</si>
  <si>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</si>
  <si>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</si>
  <si>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</si>
  <si>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</si>
  <si>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</si>
  <si>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</si>
  <si>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</si>
  <si>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</si>
  <si>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</si>
  <si>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</si>
  <si>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</si>
  <si>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</si>
  <si>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</si>
  <si>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</si>
  <si>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</si>
  <si>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</si>
  <si>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</si>
  <si>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</si>
  <si>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</si>
  <si>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</si>
  <si>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</si>
  <si>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</si>
  <si>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</si>
  <si>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</si>
  <si>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</si>
  <si>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</si>
  <si>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</si>
  <si>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</si>
  <si>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</si>
  <si>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</si>
  <si>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</si>
  <si>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</si>
  <si>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</si>
  <si>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</si>
  <si>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</si>
  <si>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</si>
  <si>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</si>
  <si>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</si>
  <si>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</si>
  <si>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</si>
  <si>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</si>
  <si>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</si>
  <si>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</si>
  <si>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</si>
  <si>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</si>
  <si>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</si>
  <si>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</si>
  <si>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</si>
  <si>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</si>
  <si>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</si>
  <si>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</si>
  <si>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</si>
  <si>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</si>
  <si>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</si>
  <si>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</si>
  <si>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</si>
  <si>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</si>
  <si>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</si>
  <si>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</si>
  <si>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</si>
  <si>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</si>
  <si>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</si>
  <si>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</si>
  <si>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</si>
  <si>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</si>
  <si>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</si>
  <si>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</si>
  <si>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</si>
  <si>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</si>
  <si>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</si>
  <si>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</si>
  <si>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</si>
  <si>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</si>
  <si>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</si>
  <si>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</si>
  <si>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</si>
  <si>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</si>
  <si>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</si>
  <si>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</si>
  <si>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</si>
  <si>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</si>
  <si>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</si>
  <si>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</si>
  <si>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</si>
  <si>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</si>
  <si>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</si>
  <si>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</si>
  <si>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</si>
  <si>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</si>
  <si>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</si>
  <si>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</si>
  <si>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</si>
  <si>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</si>
  <si>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</si>
  <si>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</si>
  <si>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</si>
  <si>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</si>
  <si>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</si>
  <si>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</si>
  <si>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</si>
  <si>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</si>
  <si>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</si>
  <si>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</si>
  <si>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</si>
  <si>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</si>
  <si>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</si>
  <si>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</si>
  <si>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</si>
  <si>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</si>
  <si>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</si>
  <si>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</si>
  <si>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</si>
  <si>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</si>
  <si>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</si>
  <si>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</si>
  <si>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</si>
  <si>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</si>
  <si>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</si>
  <si>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</si>
  <si>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</si>
  <si>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</si>
  <si>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</si>
  <si>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</si>
  <si>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</si>
  <si>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</si>
  <si>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</si>
  <si>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</si>
  <si>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</si>
  <si>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</si>
  <si>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</si>
  <si>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</si>
  <si>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</si>
  <si>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</si>
  <si>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</si>
  <si>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</si>
  <si>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</si>
  <si>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</si>
  <si>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</si>
  <si>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</si>
  <si>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</si>
  <si>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</si>
  <si>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</si>
  <si>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</si>
  <si>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</si>
  <si>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</si>
  <si>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</si>
  <si>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</si>
  <si>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</si>
  <si>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</si>
  <si>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</si>
  <si>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</si>
  <si>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</si>
  <si>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</si>
  <si>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</si>
  <si>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</si>
  <si>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</si>
  <si>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</si>
  <si>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</si>
  <si>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</si>
  <si>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</si>
  <si>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</si>
  <si>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</si>
  <si>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</si>
  <si>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</si>
  <si>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</si>
  <si>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</si>
  <si>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</si>
  <si>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</si>
  <si>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</si>
  <si>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</si>
  <si>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</si>
  <si>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</si>
  <si>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</si>
  <si>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</si>
  <si>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</si>
  <si>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</si>
  <si>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</si>
  <si>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</si>
  <si>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</si>
  <si>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</si>
  <si>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</si>
  <si>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</si>
  <si>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</si>
  <si>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</si>
  <si>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</si>
  <si>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</si>
  <si>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</si>
  <si>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</si>
  <si>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</si>
  <si>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</si>
  <si>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</si>
  <si>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</si>
  <si>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</si>
  <si>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</si>
  <si>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</si>
  <si>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</si>
  <si>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</si>
  <si>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</si>
  <si>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</si>
  <si>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</si>
  <si>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</si>
  <si>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</si>
  <si>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</si>
  <si>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</si>
  <si>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</si>
  <si>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</si>
  <si>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</si>
  <si>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</si>
  <si>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</si>
  <si>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</si>
  <si>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</si>
  <si>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</si>
  <si>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</si>
  <si>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</si>
  <si>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</si>
  <si>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</si>
  <si>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</si>
  <si>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</si>
  <si>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</si>
  <si>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</si>
  <si>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</si>
  <si>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</si>
  <si>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</si>
  <si>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</si>
  <si>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</si>
  <si>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</si>
  <si>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</si>
  <si>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</si>
  <si>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</si>
  <si>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</si>
  <si>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</si>
  <si>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</si>
  <si>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</si>
  <si>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</si>
  <si>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</si>
  <si>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</si>
  <si>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</si>
  <si>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</si>
  <si>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</si>
  <si>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</si>
  <si>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</si>
  <si>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</si>
  <si>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</si>
  <si>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</si>
  <si>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</si>
  <si>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</si>
  <si>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</si>
  <si>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</si>
  <si>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</si>
  <si>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</si>
  <si>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</si>
  <si>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</si>
  <si>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</si>
  <si>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</si>
  <si>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</si>
  <si>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</si>
  <si>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</si>
  <si>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</si>
  <si>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</si>
  <si>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</si>
  <si>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</si>
  <si>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</si>
  <si>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</si>
  <si>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</si>
  <si>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</si>
  <si>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</si>
  <si>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</si>
  <si>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</si>
  <si>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</si>
  <si>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</si>
  <si>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</si>
  <si>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</si>
  <si>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</si>
  <si>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</si>
  <si>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</si>
  <si>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</si>
  <si>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</si>
  <si>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</si>
  <si>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</si>
  <si>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</si>
  <si>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</si>
  <si>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</si>
  <si>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</si>
  <si>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</si>
  <si>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</si>
  <si>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</si>
  <si>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</si>
  <si>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</si>
  <si>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</si>
  <si>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</si>
  <si>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</si>
  <si>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</si>
  <si>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</si>
  <si>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</si>
  <si>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</si>
  <si>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</si>
  <si>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</si>
  <si>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</si>
  <si>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</si>
  <si>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</si>
  <si>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</si>
  <si>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</si>
  <si>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</si>
  <si>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</si>
  <si>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</si>
  <si>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</si>
  <si>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</si>
  <si>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</si>
  <si>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</si>
  <si>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</si>
  <si>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</si>
  <si>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</si>
  <si>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</si>
  <si>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</si>
  <si>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</si>
  <si>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</si>
  <si>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</si>
  <si>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</si>
  <si>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</si>
  <si>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</si>
  <si>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</si>
  <si>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</si>
  <si>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</si>
  <si>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</si>
  <si>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</si>
  <si>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</si>
  <si>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</si>
  <si>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</si>
  <si>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</si>
  <si>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</si>
  <si>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</si>
  <si>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</si>
  <si>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</si>
  <si>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</si>
  <si>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</si>
  <si>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</si>
  <si>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</si>
  <si>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</si>
  <si>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</si>
  <si>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</si>
  <si>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</si>
  <si>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</si>
  <si>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</si>
  <si>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</si>
  <si>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</si>
  <si>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</si>
  <si>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</si>
  <si>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</si>
  <si>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</si>
  <si>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</si>
  <si>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</si>
  <si>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</si>
  <si>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</si>
  <si>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</si>
  <si>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</si>
  <si>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</si>
  <si>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</si>
  <si>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</si>
  <si>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</si>
  <si>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</si>
  <si>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</si>
  <si>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</si>
  <si>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</si>
  <si>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</si>
  <si>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</si>
  <si>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</si>
  <si>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</si>
  <si>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</si>
  <si>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</si>
  <si>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</si>
  <si>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</si>
  <si>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</si>
  <si>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</si>
  <si>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</si>
  <si>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</si>
  <si>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</si>
  <si>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</si>
  <si>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</si>
  <si>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</si>
  <si>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</si>
  <si>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</si>
  <si>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</si>
  <si>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</si>
  <si>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</si>
  <si>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</si>
  <si>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</si>
  <si>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</si>
  <si>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</si>
  <si>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</si>
  <si>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</si>
  <si>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</si>
  <si>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</si>
  <si>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</si>
  <si>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</si>
  <si>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</si>
  <si>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</si>
  <si>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</si>
  <si>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</si>
  <si>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</si>
  <si>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</si>
  <si>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</si>
  <si>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</si>
  <si>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</si>
  <si>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</si>
  <si>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</si>
  <si>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</si>
  <si>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</si>
  <si>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</si>
  <si>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</si>
  <si>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</si>
  <si>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</si>
  <si>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</si>
  <si>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</si>
  <si>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</si>
  <si>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</si>
  <si>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</si>
  <si>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</si>
  <si>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</si>
  <si>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</si>
  <si>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</si>
  <si>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</si>
  <si>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</si>
  <si>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</si>
  <si>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</si>
  <si>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</si>
  <si>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</si>
  <si>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</si>
  <si>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</si>
  <si>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</si>
  <si>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</si>
  <si>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</si>
  <si>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</si>
  <si>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</si>
  <si>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</si>
  <si>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</si>
  <si>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</si>
  <si>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</si>
  <si>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</si>
  <si>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</si>
  <si>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</si>
  <si>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</si>
  <si>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</si>
  <si>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</si>
  <si>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</si>
  <si>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</si>
  <si>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</si>
  <si>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</si>
  <si>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</si>
  <si>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</si>
  <si>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</si>
  <si>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</si>
  <si>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</si>
  <si>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</si>
  <si>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</si>
  <si>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</si>
  <si>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</si>
  <si>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</si>
  <si>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</si>
  <si>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</si>
  <si>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</si>
  <si>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</si>
  <si>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</si>
  <si>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</si>
  <si>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</si>
  <si>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</si>
  <si>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</si>
  <si>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</si>
  <si>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</si>
  <si>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</si>
  <si>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</si>
  <si>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</si>
  <si>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</si>
  <si>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</si>
  <si>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</si>
  <si>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</si>
  <si>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</si>
  <si>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</si>
  <si>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</si>
  <si>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</si>
  <si>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</si>
  <si>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</si>
  <si>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</si>
  <si>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</si>
  <si>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</si>
  <si>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</si>
  <si>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</si>
  <si>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</si>
  <si>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</si>
  <si>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</si>
  <si>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</si>
  <si>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</si>
  <si>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</si>
  <si>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</si>
  <si>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</si>
  <si>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</si>
  <si>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</si>
  <si>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</si>
  <si>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</si>
  <si>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</si>
  <si>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</si>
  <si>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</si>
  <si>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</si>
  <si>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</si>
  <si>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</si>
  <si>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</si>
  <si>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</si>
  <si>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</si>
  <si>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</si>
  <si>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</si>
  <si>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</si>
  <si>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</si>
  <si>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</si>
  <si>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</si>
  <si>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</si>
  <si>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</si>
  <si>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</si>
  <si>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</si>
  <si>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</si>
  <si>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</si>
  <si>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</si>
  <si>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</si>
  <si>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</si>
  <si>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</si>
  <si>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</si>
  <si>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</si>
  <si>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</si>
  <si>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</si>
  <si>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</si>
  <si>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</si>
  <si>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</si>
  <si>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</si>
  <si>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</si>
  <si>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</si>
  <si>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</si>
  <si>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</si>
  <si>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</si>
  <si>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</si>
  <si>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</si>
  <si>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</si>
  <si>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</si>
  <si>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</si>
  <si>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</si>
  <si>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</si>
  <si>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</si>
  <si>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</si>
  <si>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</si>
  <si>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</si>
  <si>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</si>
  <si>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</si>
  <si>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</si>
  <si>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</si>
  <si>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</si>
  <si>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</si>
  <si>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</si>
  <si>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</si>
  <si>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</si>
  <si>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</si>
  <si>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</si>
  <si>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</si>
  <si>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</si>
  <si>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</si>
  <si>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</si>
  <si>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</si>
  <si>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</si>
  <si>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</si>
  <si>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</si>
  <si>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</si>
  <si>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</si>
  <si>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</si>
  <si>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</si>
  <si>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</si>
  <si>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</si>
  <si>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</si>
  <si>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</si>
  <si>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</si>
  <si>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</si>
  <si>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</si>
  <si>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</si>
  <si>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</si>
  <si>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</si>
  <si>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</si>
  <si>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</si>
  <si>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</si>
  <si>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</si>
  <si>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</si>
  <si>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</si>
  <si>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</si>
  <si>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</si>
  <si>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</si>
  <si>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</si>
  <si>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</si>
  <si>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</si>
  <si>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</si>
  <si>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</si>
  <si>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</si>
  <si>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</si>
  <si>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</si>
  <si>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</si>
  <si>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</si>
  <si>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</si>
  <si>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</si>
  <si>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</si>
  <si>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</si>
  <si>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</si>
  <si>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</si>
  <si>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</si>
  <si>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</si>
  <si>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</si>
  <si>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</si>
  <si>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</si>
  <si>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</si>
  <si>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</si>
  <si>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</si>
  <si>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</si>
  <si>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</si>
  <si>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</si>
  <si>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</si>
  <si>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</si>
  <si>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</si>
  <si>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</si>
  <si>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</si>
  <si>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</si>
  <si>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</si>
  <si>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</si>
  <si>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</si>
  <si>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</si>
  <si>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</si>
  <si>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</si>
  <si>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</si>
  <si>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</si>
  <si>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</si>
  <si>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</si>
  <si>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</si>
  <si>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</si>
  <si>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</si>
  <si>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</si>
  <si>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</si>
  <si>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</si>
  <si>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</si>
  <si>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</si>
  <si>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</si>
  <si>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</si>
  <si>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</si>
  <si>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</si>
  <si>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</si>
  <si>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</si>
  <si>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</si>
  <si>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</si>
  <si>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</si>
  <si>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</si>
  <si>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</si>
  <si>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</si>
  <si>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</si>
  <si>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</si>
  <si>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</si>
  <si>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</si>
  <si>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</si>
  <si>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</si>
  <si>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</si>
  <si>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</si>
  <si>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</si>
  <si>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</si>
  <si>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</si>
  <si>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</si>
  <si>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</si>
  <si>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</si>
  <si>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</si>
  <si>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</si>
  <si>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</si>
  <si>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</si>
  <si>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</si>
  <si>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</si>
  <si>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</si>
  <si>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</si>
  <si>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</si>
  <si>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</si>
  <si>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</si>
  <si>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</si>
  <si>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</si>
  <si>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</si>
  <si>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</si>
  <si>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</si>
  <si>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</si>
  <si>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</si>
  <si>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</si>
  <si>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</si>
  <si>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</si>
  <si>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</si>
  <si>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</si>
  <si>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</si>
  <si>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</si>
  <si>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</si>
  <si>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</si>
  <si>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</si>
  <si>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</si>
  <si>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</si>
  <si>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</si>
  <si>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</si>
  <si>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</si>
  <si>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</si>
  <si>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</si>
  <si>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</si>
  <si>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</si>
  <si>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</si>
  <si>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</si>
  <si>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</si>
  <si>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</si>
  <si>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</si>
  <si>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</si>
  <si>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</si>
  <si>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</si>
  <si>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</si>
  <si>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</si>
  <si>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</si>
  <si>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</si>
  <si>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</si>
  <si>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</si>
  <si>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</si>
  <si>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</si>
  <si>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</si>
  <si>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</si>
  <si>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</si>
  <si>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</si>
  <si>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</si>
  <si>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</si>
  <si>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</si>
  <si>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</si>
  <si>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</si>
  <si>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</si>
  <si>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</si>
  <si>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</si>
  <si>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</si>
  <si>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</si>
  <si>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</si>
  <si>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</si>
  <si>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</si>
  <si>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</si>
  <si>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</si>
  <si>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</si>
  <si>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</si>
  <si>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</si>
  <si>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</si>
  <si>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</si>
  <si>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</si>
  <si>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</si>
  <si>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</si>
  <si>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</si>
  <si>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</si>
  <si>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</si>
  <si>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</si>
  <si>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</si>
  <si>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</si>
  <si>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</si>
  <si>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</si>
  <si>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</si>
  <si>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</si>
  <si>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</si>
  <si>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</si>
  <si>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</si>
  <si>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</si>
  <si>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</si>
  <si>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</si>
  <si>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</si>
  <si>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</si>
  <si>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</si>
  <si>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</si>
  <si>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</si>
  <si>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</si>
  <si>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</si>
  <si>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</si>
  <si>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</si>
  <si>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</si>
  <si>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</si>
  <si>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</si>
  <si>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</si>
  <si>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</si>
  <si>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</si>
  <si>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</si>
  <si>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</si>
  <si>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</si>
  <si>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</si>
  <si>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</si>
  <si>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</si>
  <si>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</si>
  <si>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</si>
  <si>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</si>
  <si>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</si>
  <si>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</si>
  <si>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</si>
  <si>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</si>
  <si>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</si>
  <si>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</si>
  <si>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</si>
  <si>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</si>
  <si>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</si>
  <si>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</si>
  <si>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</si>
  <si>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</si>
  <si>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</si>
  <si>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</si>
  <si>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</si>
  <si>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</si>
  <si>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</si>
  <si>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</si>
  <si>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</si>
  <si>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</si>
  <si>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</si>
  <si>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</si>
  <si>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</si>
  <si>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</si>
  <si>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</si>
  <si>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</si>
  <si>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</si>
  <si>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</si>
  <si>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</si>
  <si>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</si>
  <si>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</si>
  <si>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</si>
  <si>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</si>
  <si>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</si>
  <si>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</si>
  <si>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</si>
  <si>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</si>
  <si>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</si>
  <si>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</si>
  <si>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</si>
  <si>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</si>
  <si>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</si>
  <si>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</si>
  <si>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</si>
  <si>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</si>
  <si>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</si>
  <si>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</si>
  <si>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</si>
  <si>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</si>
  <si>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</si>
  <si>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</si>
  <si>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</si>
  <si>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</si>
  <si>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</si>
  <si>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</si>
  <si>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</si>
  <si>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</si>
  <si>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</si>
  <si>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</si>
  <si>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</si>
  <si>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</si>
  <si>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</si>
  <si>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</si>
  <si>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</si>
  <si>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</si>
  <si>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</si>
  <si>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</si>
  <si>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</si>
  <si>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</si>
  <si>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</si>
  <si>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</si>
  <si>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</si>
  <si>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</si>
  <si>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</si>
  <si>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</si>
  <si>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</si>
  <si>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</si>
  <si>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</si>
  <si>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</si>
  <si>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</si>
  <si>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</si>
  <si>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</si>
  <si>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</si>
  <si>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</si>
  <si>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</si>
  <si>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</si>
  <si>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</si>
  <si>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</si>
  <si>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</si>
  <si>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</si>
  <si>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</si>
  <si>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</si>
  <si>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</si>
  <si>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</si>
  <si>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</si>
  <si>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</si>
  <si>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</si>
  <si>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</si>
  <si>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</si>
  <si>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</si>
  <si>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</si>
  <si>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</si>
  <si>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</si>
  <si>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</si>
  <si>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</si>
  <si>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</si>
  <si>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</si>
  <si>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</si>
  <si>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</si>
  <si>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</si>
  <si>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</si>
  <si>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</si>
  <si>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</si>
  <si>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</si>
  <si>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</si>
  <si>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</si>
  <si>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</si>
  <si>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</si>
  <si>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</si>
  <si>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</si>
  <si>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</si>
  <si>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</si>
  <si>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</si>
  <si>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</si>
  <si>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</si>
  <si>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</si>
  <si>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</si>
  <si>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</si>
  <si>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</si>
  <si>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</si>
  <si>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</si>
  <si>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</si>
  <si>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</si>
  <si>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</si>
  <si>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</si>
  <si>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</si>
  <si>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</si>
  <si>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</si>
  <si>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</si>
  <si>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</si>
  <si>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</si>
  <si>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</si>
  <si>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</si>
  <si>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</si>
  <si>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</si>
  <si>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</si>
  <si>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</si>
  <si>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</si>
  <si>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</si>
  <si>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</si>
  <si>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</si>
  <si>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</si>
  <si>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</si>
  <si>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</si>
  <si>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</si>
  <si>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</si>
  <si>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</si>
  <si>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</si>
  <si>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</si>
  <si>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</si>
  <si>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</si>
  <si>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</si>
  <si>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</si>
  <si>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</si>
  <si>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</si>
  <si>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</si>
  <si>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</si>
  <si>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</si>
  <si>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</si>
  <si>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</si>
  <si>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</si>
  <si>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</si>
  <si>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</si>
  <si>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</si>
  <si>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</si>
  <si>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</si>
  <si>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</si>
  <si>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</si>
  <si>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</si>
  <si>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</si>
  <si>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</si>
  <si>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</si>
  <si>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</si>
  <si>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</si>
  <si>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</si>
  <si>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</si>
  <si>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</si>
  <si>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</si>
  <si>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</si>
  <si>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</si>
  <si>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</si>
  <si>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</si>
  <si>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</si>
  <si>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</si>
  <si>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</si>
  <si>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</si>
  <si>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</si>
  <si>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</si>
  <si>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</si>
  <si>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</si>
  <si>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</si>
  <si>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</si>
  <si>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</si>
  <si>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</si>
  <si>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</si>
  <si>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</si>
  <si>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</si>
  <si>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</si>
  <si>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</si>
  <si>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</si>
  <si>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</si>
  <si>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</si>
  <si>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</si>
  <si>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</si>
  <si>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</si>
  <si>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</si>
  <si>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</si>
  <si>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</si>
  <si>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</si>
  <si>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</si>
  <si>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</si>
  <si>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</si>
  <si>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</si>
  <si>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</si>
  <si>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</si>
  <si>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</si>
  <si>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</si>
  <si>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</si>
  <si>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</si>
  <si>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</si>
  <si>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</si>
  <si>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</si>
  <si>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</si>
  <si>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</si>
  <si>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</si>
  <si>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</si>
  <si>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</si>
  <si>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</si>
  <si>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</si>
  <si>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</si>
  <si>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</si>
  <si>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</si>
  <si>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</si>
  <si>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</si>
  <si>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</si>
  <si>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</si>
  <si>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</si>
  <si>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</si>
  <si>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</si>
  <si>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</si>
  <si>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</si>
  <si>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</si>
  <si>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</si>
  <si>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</si>
  <si>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</si>
  <si>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</si>
  <si>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</si>
  <si>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</si>
  <si>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</si>
  <si>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</si>
  <si>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</si>
  <si>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</si>
  <si>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</si>
  <si>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</si>
  <si>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</si>
  <si>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</si>
  <si>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</si>
  <si>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</si>
  <si>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</si>
  <si>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</si>
  <si>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</si>
  <si>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</si>
  <si>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</si>
  <si>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</si>
  <si>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</si>
  <si>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</si>
  <si>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</si>
  <si>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</si>
  <si>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</si>
  <si>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</si>
  <si>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</si>
  <si>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</si>
  <si>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</si>
  <si>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</si>
  <si>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</si>
  <si>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</si>
  <si>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</si>
  <si>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</si>
  <si>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</si>
  <si>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</si>
  <si>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</si>
  <si>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</si>
  <si>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</si>
  <si>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</si>
  <si>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</si>
  <si>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</si>
  <si>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</si>
  <si>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</si>
  <si>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</si>
  <si>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</si>
  <si>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</si>
  <si>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</si>
  <si>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</si>
  <si>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</si>
  <si>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</si>
  <si>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</si>
  <si>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</si>
  <si>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</si>
  <si>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</si>
  <si>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</si>
  <si>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</si>
  <si>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</si>
  <si>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</si>
  <si>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</si>
  <si>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</si>
  <si>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</si>
  <si>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</si>
  <si>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</si>
  <si>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</si>
  <si>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</si>
  <si>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</si>
  <si>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</si>
  <si>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</si>
  <si>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</si>
  <si>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</si>
  <si>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</si>
  <si>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</si>
  <si>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</si>
  <si>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</si>
  <si>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</si>
  <si>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</si>
  <si>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</si>
  <si>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</si>
  <si>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</si>
  <si>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</si>
  <si>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</si>
  <si>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</si>
  <si>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</si>
  <si>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</si>
  <si>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</si>
  <si>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</si>
  <si>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</si>
  <si>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</si>
  <si>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</si>
  <si>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</si>
  <si>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</si>
  <si>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</si>
  <si>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</si>
  <si>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</si>
  <si>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</si>
  <si>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</si>
  <si>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</si>
  <si>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</si>
  <si>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</si>
  <si>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</si>
  <si>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</si>
  <si>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</si>
  <si>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</si>
  <si>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</si>
  <si>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</si>
  <si>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</si>
  <si>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</si>
  <si>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</si>
  <si>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</si>
  <si>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</si>
  <si>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</si>
  <si>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</si>
  <si>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</si>
  <si>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</si>
  <si>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</si>
  <si>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</si>
  <si>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</si>
  <si>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</si>
  <si>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</si>
  <si>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</si>
  <si>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</si>
  <si>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</si>
  <si>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</si>
  <si>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</si>
  <si>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</si>
  <si>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</si>
  <si>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</si>
  <si>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</si>
  <si>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</si>
  <si>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</si>
  <si>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</si>
  <si>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</si>
  <si>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</si>
  <si>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</si>
  <si>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</si>
  <si>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</si>
  <si>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</si>
  <si>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</si>
  <si>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</si>
  <si>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</si>
  <si>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</si>
  <si>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</si>
  <si>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</si>
  <si>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</si>
  <si>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</si>
  <si>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</si>
  <si>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</si>
  <si>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</si>
  <si>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</si>
  <si>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</si>
  <si>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</si>
  <si>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</si>
  <si>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</si>
  <si>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</si>
  <si>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</si>
  <si>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</si>
  <si>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</si>
  <si>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</si>
  <si>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</si>
  <si>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</si>
  <si>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</si>
  <si>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</si>
  <si>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</si>
  <si>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</si>
  <si>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</si>
  <si>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</si>
  <si>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</si>
  <si>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</si>
  <si>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</si>
  <si>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</si>
  <si>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</si>
  <si>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</si>
  <si>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</si>
  <si>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</si>
  <si>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</si>
  <si>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</si>
  <si>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</si>
  <si>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</si>
  <si>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</si>
  <si>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</si>
  <si>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</si>
  <si>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</si>
  <si>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</si>
  <si>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</si>
  <si>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</si>
  <si>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</si>
  <si>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</si>
  <si>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</si>
  <si>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</si>
  <si>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</si>
  <si>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</si>
  <si>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</si>
  <si>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</si>
  <si>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</si>
  <si>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</si>
  <si>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</si>
  <si>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</si>
  <si>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</si>
  <si>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</si>
  <si>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</si>
  <si>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</si>
  <si>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</si>
  <si>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</si>
  <si>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</si>
  <si>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</si>
  <si>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</si>
  <si>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</si>
  <si>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</si>
  <si>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</si>
  <si>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</si>
  <si>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</si>
  <si>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</si>
  <si>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</si>
  <si>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</si>
  <si>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</si>
  <si>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</si>
  <si>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</si>
  <si>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</si>
  <si>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</si>
  <si>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</si>
  <si>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</si>
  <si>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</si>
  <si>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</si>
  <si>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</si>
  <si>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</si>
  <si>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</si>
  <si>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</si>
  <si>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</si>
  <si>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</si>
  <si>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</si>
  <si>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</si>
  <si>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</si>
  <si>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</si>
  <si>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</si>
  <si>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</si>
  <si>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</si>
  <si>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</si>
  <si>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</si>
  <si>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</si>
  <si>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</si>
  <si>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</si>
  <si>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</si>
  <si>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</si>
  <si>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</si>
  <si>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</si>
  <si>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</si>
  <si>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</si>
  <si>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</si>
  <si>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</si>
  <si>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</si>
  <si>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</si>
  <si>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</si>
  <si>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</si>
  <si>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</si>
  <si>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</si>
  <si>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</si>
  <si>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</si>
  <si>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</si>
  <si>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</si>
  <si>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</si>
  <si>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</si>
  <si>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</si>
  <si>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</si>
  <si>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</si>
  <si>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</si>
  <si>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</si>
  <si>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</si>
  <si>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</si>
  <si>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</si>
  <si>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</si>
  <si>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</si>
  <si>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</si>
  <si>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</si>
  <si>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</si>
  <si>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</si>
  <si>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</si>
  <si>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</si>
  <si>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</si>
  <si>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</si>
  <si>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</si>
  <si>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</si>
  <si>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</si>
  <si>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</si>
  <si>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</si>
  <si>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</si>
  <si>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</si>
  <si>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</si>
  <si>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</si>
  <si>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</si>
  <si>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</si>
  <si>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</si>
  <si>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</si>
  <si>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</si>
  <si>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</si>
  <si>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</si>
  <si>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</si>
  <si>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</si>
  <si>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</si>
  <si>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</si>
  <si>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</si>
  <si>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</si>
  <si>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</si>
  <si>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</si>
  <si>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</si>
  <si>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</si>
  <si>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</si>
  <si>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</si>
  <si>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</si>
  <si>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</si>
  <si>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</si>
  <si>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</si>
  <si>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</si>
  <si>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</si>
  <si>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</si>
  <si>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</si>
  <si>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</si>
  <si>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</si>
  <si>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</si>
  <si>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</si>
  <si>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</si>
  <si>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</si>
  <si>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</si>
  <si>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</si>
  <si>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</si>
  <si>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</si>
  <si>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</si>
  <si>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</si>
  <si>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</si>
  <si>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</si>
  <si>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</si>
  <si>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</si>
  <si>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</si>
  <si>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</si>
  <si>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</si>
  <si>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</si>
  <si>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</si>
  <si>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</si>
  <si>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</si>
  <si>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</si>
  <si>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</si>
  <si>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</si>
  <si>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</si>
  <si>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</si>
  <si>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</si>
  <si>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</si>
  <si>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</si>
  <si>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</si>
  <si>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</si>
  <si>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</si>
  <si>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</si>
  <si>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</si>
  <si>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</si>
  <si>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</si>
  <si>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</si>
  <si>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</si>
  <si>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</si>
  <si>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</si>
  <si>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</si>
  <si>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</si>
  <si>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</si>
  <si>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</si>
  <si>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</si>
  <si>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</si>
  <si>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</si>
  <si>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</si>
  <si>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</si>
  <si>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</si>
  <si>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</si>
  <si>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</si>
  <si>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</si>
  <si>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</si>
  <si>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</si>
  <si>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</si>
  <si>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</si>
  <si>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</si>
  <si>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</si>
  <si>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</si>
  <si>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</si>
  <si>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</si>
  <si>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</si>
  <si>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</si>
  <si>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</si>
  <si>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</si>
  <si>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</si>
  <si>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</si>
  <si>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</si>
  <si>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</si>
  <si>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</si>
  <si>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</si>
  <si>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</si>
  <si>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</si>
  <si>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</si>
  <si>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</si>
  <si>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</si>
  <si>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</si>
  <si>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</si>
  <si>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</si>
  <si>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</si>
  <si>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</si>
  <si>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</si>
  <si>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</si>
  <si>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</si>
  <si>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</si>
  <si>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</si>
  <si>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</si>
  <si>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</si>
  <si>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</si>
  <si>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</si>
  <si>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</si>
  <si>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</si>
  <si>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</si>
  <si>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</si>
  <si>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</si>
  <si>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</si>
  <si>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</si>
  <si>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</si>
  <si>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</si>
  <si>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</si>
  <si>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</si>
  <si>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</si>
  <si>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</si>
  <si>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</si>
  <si>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</si>
  <si>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</si>
  <si>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</si>
  <si>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</si>
  <si>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</si>
  <si>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</si>
  <si>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</si>
  <si>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</si>
  <si>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</si>
  <si>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</si>
  <si>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</si>
  <si>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</si>
  <si>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</si>
  <si>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</si>
  <si>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</si>
  <si>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</si>
  <si>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</si>
  <si>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</si>
  <si>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</si>
  <si>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</si>
  <si>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</si>
  <si>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</si>
  <si>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</si>
  <si>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</si>
  <si>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</si>
  <si>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</si>
  <si>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</si>
  <si>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</si>
  <si>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</si>
  <si>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</si>
  <si>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</si>
  <si>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</si>
  <si>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</si>
  <si>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</si>
  <si>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</si>
  <si>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</si>
  <si>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</si>
  <si>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</si>
  <si>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</si>
  <si>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</si>
  <si>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</si>
  <si>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</si>
  <si>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</si>
  <si>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</si>
  <si>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</si>
  <si>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</si>
  <si>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</si>
  <si>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</si>
  <si>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</si>
  <si>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</si>
  <si>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</si>
  <si>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</si>
  <si>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</si>
  <si>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</si>
  <si>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</si>
  <si>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</si>
  <si>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</si>
  <si>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</si>
  <si>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</si>
  <si>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</si>
  <si>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</si>
  <si>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</si>
  <si>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</si>
  <si>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</si>
  <si>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</si>
  <si>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</si>
  <si>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</si>
  <si>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</si>
  <si>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</si>
  <si>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</si>
  <si>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</si>
  <si>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</si>
  <si>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</si>
  <si>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</si>
  <si>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</si>
  <si>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</si>
  <si>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</si>
  <si>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</si>
  <si>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</si>
  <si>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</si>
  <si>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</si>
  <si>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</si>
  <si>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</si>
  <si>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</si>
  <si>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</si>
  <si>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</si>
  <si>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</si>
  <si>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</si>
  <si>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</si>
  <si>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</si>
  <si>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</si>
  <si>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</si>
  <si>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</si>
  <si>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</si>
  <si>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</si>
  <si>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</si>
  <si>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</si>
  <si>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</si>
  <si>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</si>
  <si>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</si>
  <si>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</si>
  <si>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</si>
  <si>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</si>
  <si>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</si>
  <si>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</si>
  <si>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</si>
  <si>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</si>
  <si>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</si>
  <si>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</si>
  <si>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</si>
  <si>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</si>
  <si>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</si>
  <si>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</si>
  <si>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</si>
  <si>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</si>
  <si>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</si>
  <si>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</si>
  <si>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</si>
  <si>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</si>
  <si>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</si>
  <si>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</si>
  <si>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</si>
  <si>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</si>
  <si>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</si>
  <si>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</si>
  <si>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</si>
  <si>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</si>
  <si>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</si>
  <si>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</si>
  <si>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</si>
  <si>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</si>
  <si>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</si>
  <si>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</si>
  <si>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</si>
  <si>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</si>
  <si>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</si>
  <si>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</si>
  <si>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</si>
  <si>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</si>
  <si>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</si>
  <si>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</si>
  <si>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</si>
  <si>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</si>
  <si>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</si>
  <si>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</si>
  <si>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</si>
  <si>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</si>
  <si>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</si>
  <si>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</si>
  <si>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</si>
  <si>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</si>
  <si>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</si>
  <si>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</si>
  <si>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</si>
  <si>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</si>
  <si>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</si>
  <si>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</si>
  <si>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</si>
  <si>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</si>
  <si>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</si>
  <si>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</si>
  <si>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</si>
  <si>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</si>
  <si>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</si>
  <si>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</si>
  <si>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</si>
  <si>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</si>
  <si>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</si>
  <si>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</si>
  <si>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</si>
  <si>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</si>
  <si>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</si>
  <si>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</si>
  <si>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</si>
  <si>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</si>
  <si>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</si>
  <si>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</si>
  <si>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</si>
  <si>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</si>
  <si>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</si>
  <si>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</si>
  <si>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</si>
  <si>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</si>
  <si>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</si>
  <si>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</si>
  <si>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</si>
  <si>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</si>
  <si>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</si>
  <si>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</si>
  <si>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</si>
  <si>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</si>
  <si>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</si>
  <si>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</si>
  <si>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</si>
  <si>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</si>
  <si>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</si>
  <si>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</si>
  <si>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</si>
  <si>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</si>
  <si>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</si>
  <si>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</si>
  <si>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</si>
  <si>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</si>
  <si>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</si>
  <si>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</si>
  <si>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</si>
  <si>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</si>
  <si>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</si>
  <si>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</si>
  <si>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</si>
  <si>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</si>
  <si>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</si>
  <si>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</si>
  <si>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</si>
  <si>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</si>
  <si>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</si>
  <si>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</si>
  <si>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</si>
  <si>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</si>
  <si>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</si>
  <si>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</si>
  <si>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</si>
  <si>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</si>
  <si>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</si>
  <si>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</si>
  <si>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</si>
  <si>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</si>
  <si>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</si>
  <si>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</si>
  <si>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</si>
  <si>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</si>
  <si>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</si>
  <si>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</si>
  <si>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</si>
  <si>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</si>
  <si>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</si>
  <si>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</si>
  <si>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</si>
  <si>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</si>
  <si>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</si>
  <si>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</si>
  <si>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</si>
  <si>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</si>
  <si>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</si>
  <si>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</si>
  <si>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</si>
  <si>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</si>
  <si>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</si>
  <si>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</si>
  <si>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</si>
  <si>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</si>
  <si>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</si>
  <si>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</si>
  <si>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</si>
  <si>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</si>
  <si>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</si>
  <si>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</si>
  <si>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</si>
  <si>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</si>
  <si>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</si>
  <si>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</si>
  <si>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</si>
  <si>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</si>
  <si>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</si>
  <si>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</si>
  <si>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</si>
  <si>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</si>
  <si>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</si>
  <si>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</si>
  <si>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</si>
  <si>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</si>
  <si>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</si>
  <si>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</si>
  <si>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</si>
  <si>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</si>
  <si>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</si>
  <si>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</si>
  <si>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</si>
  <si>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</si>
  <si>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</si>
  <si>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</si>
  <si>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</si>
  <si>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</si>
  <si>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</si>
  <si>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</si>
  <si>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</si>
  <si>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</si>
  <si>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</si>
  <si>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</si>
  <si>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</si>
  <si>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</si>
  <si>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</si>
  <si>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</si>
  <si>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</si>
  <si>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</si>
  <si>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</si>
  <si>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</si>
  <si>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</si>
  <si>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</si>
  <si>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</si>
  <si>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</si>
  <si>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</si>
  <si>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</si>
  <si>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</si>
  <si>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</si>
  <si>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</si>
  <si>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</si>
  <si>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</si>
  <si>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</si>
  <si>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</si>
  <si>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</si>
  <si>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</si>
  <si>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</si>
  <si>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</si>
  <si>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</si>
  <si>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</si>
  <si>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</si>
  <si>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</si>
  <si>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</si>
  <si>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</si>
  <si>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</si>
  <si>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</si>
  <si>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</si>
  <si>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</si>
  <si>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</si>
  <si>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</si>
  <si>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</si>
  <si>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</si>
  <si>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</si>
  <si>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</si>
  <si>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</si>
  <si>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</si>
  <si>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</si>
  <si>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</si>
  <si>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</si>
  <si>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</si>
  <si>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</si>
  <si>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</si>
  <si>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</si>
  <si>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</si>
  <si>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</si>
  <si>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</si>
  <si>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</si>
  <si>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</si>
  <si>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</si>
  <si>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</si>
  <si>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</si>
  <si>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</si>
  <si>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</si>
  <si>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</si>
  <si>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</si>
  <si>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</si>
  <si>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</si>
  <si>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</si>
  <si>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</si>
  <si>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</si>
  <si>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</si>
  <si>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</si>
  <si>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</si>
  <si>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</si>
  <si>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</si>
  <si>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</si>
  <si>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</si>
  <si>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</si>
  <si>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</si>
  <si>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</si>
  <si>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</si>
  <si>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</si>
  <si>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</si>
  <si>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</si>
  <si>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</si>
  <si>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</si>
  <si>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</si>
  <si>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</si>
  <si>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</si>
  <si>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</si>
  <si>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</si>
  <si>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</si>
  <si>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</si>
  <si>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</si>
  <si>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</si>
  <si>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</si>
  <si>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</si>
  <si>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</si>
  <si>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</si>
  <si>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</si>
  <si>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</si>
  <si>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</si>
  <si>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</si>
  <si>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</si>
  <si>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</si>
  <si>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</si>
  <si>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</si>
  <si>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</si>
  <si>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</si>
  <si>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</si>
  <si>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</si>
  <si>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</si>
  <si>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</si>
  <si>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</si>
  <si>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</si>
  <si>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</si>
  <si>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</si>
  <si>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</si>
  <si>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</si>
  <si>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</si>
  <si>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</si>
  <si>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</si>
  <si>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</si>
  <si>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</si>
  <si>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</si>
  <si>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</si>
  <si>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</si>
  <si>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</si>
  <si>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</si>
  <si>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</si>
  <si>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</si>
  <si>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</si>
  <si>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</si>
  <si>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</si>
  <si>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</si>
  <si>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</si>
  <si>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</si>
  <si>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</si>
  <si>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</si>
  <si>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</si>
  <si>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</si>
  <si>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</si>
  <si>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</si>
  <si>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</si>
  <si>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</si>
  <si>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</si>
  <si>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</si>
  <si>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</si>
  <si>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</si>
  <si>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</si>
  <si>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</si>
  <si>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</si>
  <si>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</si>
  <si>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</si>
  <si>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</si>
  <si>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</si>
  <si>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</si>
  <si>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</si>
  <si>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</si>
  <si>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</si>
  <si>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</si>
  <si>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</si>
  <si>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</si>
  <si>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</si>
  <si>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</si>
  <si>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</si>
  <si>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</si>
  <si>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</si>
  <si>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</si>
  <si>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</si>
  <si>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</si>
  <si>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</si>
  <si>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</si>
  <si>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</si>
  <si>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</si>
  <si>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</si>
  <si>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</si>
  <si>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</si>
  <si>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</si>
  <si>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</si>
  <si>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</si>
  <si>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</si>
  <si>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</si>
  <si>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</si>
  <si>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</si>
  <si>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</si>
  <si>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</si>
  <si>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</si>
  <si>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</si>
  <si>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</si>
  <si>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</si>
  <si>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</si>
  <si>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</si>
  <si>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</si>
  <si>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</si>
  <si>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</si>
  <si>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</si>
  <si>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</si>
  <si>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</si>
  <si>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</si>
  <si>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</si>
  <si>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</si>
  <si>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</si>
  <si>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</si>
  <si>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</si>
  <si>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</si>
  <si>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</si>
  <si>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</si>
  <si>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</si>
  <si>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</si>
  <si>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</si>
  <si>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</si>
  <si>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</si>
  <si>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</si>
  <si>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</si>
  <si>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</si>
  <si>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</si>
  <si>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</si>
  <si>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</si>
  <si>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</si>
  <si>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</si>
  <si>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</si>
  <si>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</si>
  <si>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</si>
  <si>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</si>
  <si>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</si>
  <si>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</si>
  <si>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</si>
  <si>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</si>
  <si>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</si>
  <si>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</si>
  <si>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</si>
  <si>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</si>
  <si>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</si>
  <si>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</si>
  <si>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</si>
  <si>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</si>
  <si>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</si>
  <si>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</si>
  <si>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</si>
  <si>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</si>
  <si>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</si>
  <si>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</si>
  <si>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</si>
  <si>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</si>
  <si>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</si>
  <si>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</si>
  <si>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</si>
  <si>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</si>
  <si>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</si>
  <si>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</si>
  <si>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</si>
  <si>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</si>
  <si>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</si>
  <si>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</si>
  <si>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</si>
  <si>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</si>
  <si>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</si>
  <si>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</si>
  <si>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</si>
  <si>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</si>
  <si>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</si>
  <si>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</si>
  <si>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</si>
  <si>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</si>
  <si>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</si>
  <si>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</si>
  <si>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</si>
  <si>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</si>
  <si>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</si>
  <si>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</si>
  <si>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</si>
  <si>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</si>
  <si>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</si>
  <si>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</si>
  <si>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</si>
  <si>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</si>
  <si>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</si>
  <si>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</si>
  <si>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</si>
  <si>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</si>
  <si>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</si>
  <si>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</si>
  <si>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</si>
  <si>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</si>
  <si>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</si>
  <si>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</si>
  <si>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</si>
  <si>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</si>
  <si>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</si>
  <si>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</si>
  <si>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</si>
  <si>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</si>
  <si>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</si>
  <si>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</si>
  <si>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</si>
  <si>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</si>
  <si>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</si>
  <si>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</si>
  <si>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</si>
  <si>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</si>
  <si>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</si>
  <si>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</si>
  <si>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</si>
  <si>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</si>
  <si>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</si>
  <si>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</si>
  <si>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</si>
  <si>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</si>
  <si>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</si>
  <si>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</si>
  <si>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</si>
  <si>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</si>
  <si>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</si>
  <si>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</si>
  <si>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</si>
  <si>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</si>
  <si>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</si>
  <si>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</si>
  <si>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</si>
  <si>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</si>
  <si>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</si>
  <si>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</si>
  <si>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</si>
  <si>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</si>
  <si>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</si>
  <si>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</si>
  <si>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</si>
  <si>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</si>
  <si>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</si>
  <si>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</si>
  <si>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</si>
  <si>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</si>
  <si>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</si>
  <si>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</si>
  <si>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</si>
  <si>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</si>
  <si>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</si>
  <si>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</si>
  <si>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</si>
  <si>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</si>
  <si>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</si>
  <si>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</si>
  <si>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</si>
  <si>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</si>
  <si>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</si>
  <si>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</si>
  <si>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</si>
  <si>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</si>
  <si>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</si>
  <si>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</si>
  <si>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</si>
  <si>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</si>
  <si>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</si>
  <si>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</si>
  <si>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</si>
  <si>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</si>
  <si>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</si>
  <si>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</si>
  <si>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</si>
  <si>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</si>
  <si>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</si>
  <si>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</si>
  <si>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</si>
  <si>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</si>
  <si>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</si>
  <si>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</si>
  <si>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</si>
  <si>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</si>
  <si>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</si>
  <si>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</si>
  <si>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</si>
  <si>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</si>
  <si>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</si>
  <si>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</si>
  <si>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</si>
  <si>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</si>
  <si>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</si>
  <si>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</si>
  <si>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</si>
  <si>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</si>
  <si>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</si>
  <si>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</si>
  <si>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</si>
  <si>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</si>
  <si>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</si>
  <si>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</si>
  <si>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</si>
  <si>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</si>
  <si>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</si>
  <si>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</si>
  <si>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</si>
  <si>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</si>
  <si>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</si>
  <si>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</si>
  <si>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</si>
  <si>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</si>
  <si>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</si>
  <si>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</si>
  <si>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</si>
  <si>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</si>
  <si>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</si>
  <si>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</si>
  <si>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</si>
  <si>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</si>
  <si>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</si>
  <si>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</si>
  <si>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</si>
  <si>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</si>
  <si>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</si>
  <si>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</si>
  <si>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</si>
  <si>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</si>
  <si>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</si>
  <si>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</si>
  <si>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</si>
  <si>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</si>
  <si>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</si>
  <si>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</si>
  <si>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</si>
  <si>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</si>
  <si>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</si>
  <si>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</si>
  <si>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</si>
  <si>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</si>
  <si>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</si>
  <si>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</si>
  <si>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</si>
  <si>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</si>
  <si>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</si>
  <si>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</si>
  <si>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</si>
  <si>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</si>
  <si>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</si>
  <si>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</si>
  <si>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</si>
  <si>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</si>
  <si>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</si>
  <si>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</si>
  <si>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</si>
  <si>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</si>
  <si>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</si>
  <si>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</si>
  <si>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</si>
  <si>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</si>
  <si>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</si>
  <si>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</si>
  <si>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</si>
  <si>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</si>
  <si>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</si>
  <si>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</si>
  <si>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</si>
  <si>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</si>
  <si>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</si>
  <si>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</si>
  <si>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</si>
  <si>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</si>
  <si>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</si>
  <si>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</si>
  <si>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</si>
  <si>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</si>
  <si>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</si>
  <si>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</si>
  <si>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</si>
  <si>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</si>
  <si>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</si>
  <si>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</si>
  <si>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</si>
  <si>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</si>
  <si>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</si>
  <si>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</si>
  <si>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</si>
  <si>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</si>
  <si>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</si>
  <si>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</si>
  <si>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</si>
  <si>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</si>
  <si>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</si>
  <si>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</si>
  <si>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</si>
  <si>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</si>
  <si>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</si>
  <si>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</si>
  <si>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</si>
  <si>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</si>
  <si>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</si>
  <si>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</si>
  <si>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</si>
  <si>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</si>
  <si>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</si>
  <si>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</si>
  <si>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</si>
  <si>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</si>
  <si>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</si>
  <si>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</si>
  <si>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</si>
  <si>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</si>
  <si>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</si>
  <si>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</si>
  <si>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</si>
  <si>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</si>
  <si>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</si>
  <si>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</si>
  <si>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</si>
  <si>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</si>
  <si>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</si>
  <si>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</si>
  <si>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</si>
  <si>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</si>
  <si>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</si>
  <si>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</si>
  <si>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</si>
  <si>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</si>
  <si>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</si>
  <si>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</si>
  <si>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</si>
  <si>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</si>
  <si>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</si>
  <si>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</si>
  <si>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</si>
  <si>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</si>
  <si>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</si>
  <si>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</si>
  <si>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</si>
  <si>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</si>
  <si>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</si>
  <si>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</si>
  <si>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</si>
  <si>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</si>
  <si>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</si>
  <si>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</si>
  <si>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</si>
  <si>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</si>
  <si>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</si>
  <si>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</si>
  <si>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</si>
  <si>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</si>
  <si>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</si>
  <si>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</si>
  <si>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</si>
  <si>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</si>
  <si>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</si>
  <si>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</si>
  <si>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</si>
  <si>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</si>
  <si>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</si>
  <si>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</si>
  <si>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</si>
  <si>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</si>
  <si>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</si>
  <si>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</si>
  <si>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</si>
  <si>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</si>
  <si>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</si>
  <si>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</si>
  <si>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</si>
  <si>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</si>
  <si>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</si>
  <si>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</si>
  <si>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</si>
  <si>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</si>
  <si>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</si>
  <si>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</si>
  <si>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</si>
  <si>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</si>
  <si>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</si>
  <si>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</si>
  <si>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</si>
  <si>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</si>
  <si>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</si>
  <si>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</si>
  <si>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</si>
  <si>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</si>
  <si>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</si>
  <si>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</si>
  <si>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</si>
  <si>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</si>
  <si>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</si>
  <si>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</si>
  <si>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</si>
  <si>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</si>
  <si>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</si>
  <si>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</si>
  <si>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</si>
  <si>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</si>
  <si>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</si>
  <si>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</si>
  <si>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</si>
  <si>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</si>
  <si>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</si>
  <si>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</si>
  <si>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</si>
  <si>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</si>
  <si>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</si>
  <si>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</si>
  <si>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</si>
  <si>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</si>
  <si>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</si>
  <si>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</si>
  <si>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</si>
  <si>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</si>
  <si>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</si>
  <si>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</si>
  <si>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</si>
  <si>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</si>
  <si>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</si>
  <si>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</si>
  <si>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</si>
  <si>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</si>
  <si>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</si>
  <si>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</si>
  <si>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</si>
  <si>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</si>
  <si>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</si>
  <si>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</si>
  <si>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</si>
  <si>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</si>
  <si>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</si>
  <si>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</si>
  <si>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</si>
  <si>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</si>
  <si>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</si>
  <si>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</si>
  <si>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</si>
  <si>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</si>
  <si>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</si>
  <si>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</si>
  <si>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</si>
  <si>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</si>
  <si>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</si>
  <si>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</si>
  <si>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</si>
  <si>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</si>
  <si>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</si>
  <si>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</si>
  <si>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</si>
  <si>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</si>
  <si>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</si>
  <si>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</si>
  <si>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</si>
  <si>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</si>
  <si>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</si>
  <si>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</si>
  <si>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</si>
  <si>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</si>
  <si>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</si>
  <si>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</si>
  <si>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</si>
  <si>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</si>
  <si>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</si>
  <si>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</si>
  <si>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</si>
  <si>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</si>
  <si>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</si>
  <si>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</si>
  <si>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</si>
  <si>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</si>
  <si>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</si>
  <si>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</si>
  <si>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</si>
  <si>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</si>
  <si>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</si>
  <si>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</si>
  <si>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</si>
  <si>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</si>
  <si>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</si>
  <si>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</si>
  <si>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</si>
  <si>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</si>
  <si>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</si>
  <si>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</si>
  <si>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</si>
  <si>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</si>
  <si>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</si>
  <si>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</si>
  <si>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</si>
  <si>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</si>
  <si>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</si>
  <si>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</si>
  <si>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</si>
  <si>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</si>
  <si>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</si>
  <si>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</si>
  <si>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</si>
  <si>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</si>
  <si>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</si>
  <si>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</si>
  <si>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</si>
  <si>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</si>
  <si>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</si>
  <si>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</si>
  <si>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</si>
  <si>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</si>
  <si>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</si>
  <si>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</si>
  <si>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</si>
  <si>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</si>
  <si>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</si>
  <si>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</si>
  <si>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</si>
  <si>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</si>
  <si>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</si>
  <si>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</si>
  <si>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</si>
  <si>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</si>
  <si>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</si>
  <si>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</si>
  <si>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</si>
  <si>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</si>
  <si>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</si>
  <si>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</si>
  <si>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</si>
  <si>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</si>
  <si>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</si>
  <si>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</si>
  <si>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</si>
  <si>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</si>
  <si>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</si>
  <si>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</si>
  <si>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</si>
  <si>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</si>
  <si>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</si>
  <si>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</si>
  <si>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</si>
  <si>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</si>
  <si>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</si>
  <si>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</si>
  <si>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</si>
  <si>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</si>
  <si>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</si>
  <si>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</si>
  <si>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</si>
  <si>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</si>
  <si>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</si>
  <si>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</si>
  <si>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</si>
  <si>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</si>
  <si>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</si>
  <si>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</si>
  <si>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</si>
  <si>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</si>
  <si>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</si>
  <si>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</si>
  <si>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</si>
  <si>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</si>
  <si>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</si>
  <si>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</si>
  <si>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</si>
  <si>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</si>
  <si>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</si>
  <si>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</si>
  <si>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</si>
  <si>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</si>
  <si>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</si>
  <si>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</si>
  <si>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</si>
  <si>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</si>
  <si>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</si>
  <si>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</si>
  <si>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</si>
  <si>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</si>
  <si>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</si>
  <si>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</si>
  <si>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</si>
  <si>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</si>
  <si>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</si>
  <si>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</si>
  <si>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</si>
  <si>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</si>
  <si>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</si>
  <si>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</si>
  <si>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</si>
  <si>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</si>
  <si>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</si>
  <si>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</si>
  <si>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</si>
  <si>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</si>
  <si>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</si>
  <si>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</si>
  <si>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</si>
  <si>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</si>
  <si>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</si>
  <si>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</si>
  <si>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</si>
  <si>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</si>
  <si>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</si>
  <si>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</si>
  <si>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</si>
  <si>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</si>
  <si>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</si>
  <si>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</si>
  <si>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</si>
  <si>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</si>
  <si>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</si>
  <si>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</si>
  <si>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</si>
  <si>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</si>
  <si>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</si>
  <si>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</si>
  <si>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</si>
  <si>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</si>
  <si>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</si>
  <si>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</si>
  <si>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</si>
  <si>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</si>
  <si>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</si>
  <si>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</si>
  <si>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</si>
  <si>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</si>
  <si>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</si>
  <si>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</si>
  <si>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</si>
  <si>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</si>
  <si>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</si>
  <si>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</si>
  <si>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</si>
  <si>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</si>
  <si>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</si>
  <si>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</si>
  <si>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</si>
  <si>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</si>
  <si>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</si>
  <si>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</si>
  <si>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</si>
  <si>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</si>
  <si>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</si>
  <si>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</si>
  <si>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</si>
  <si>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</si>
  <si>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</si>
  <si>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</si>
  <si>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</si>
  <si>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</si>
  <si>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</si>
  <si>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</si>
  <si>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</si>
  <si>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</si>
  <si>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</si>
  <si>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</si>
  <si>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</si>
  <si>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</si>
  <si>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</si>
  <si>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</si>
  <si>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</si>
  <si>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</si>
  <si>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</si>
  <si>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</si>
  <si>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</si>
  <si>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</si>
  <si>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</si>
  <si>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</si>
  <si>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</si>
  <si>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</si>
  <si>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</si>
  <si>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</si>
  <si>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</si>
  <si>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</si>
  <si>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</si>
  <si>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</si>
  <si>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</si>
  <si>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</si>
  <si>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</si>
  <si>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</si>
  <si>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</si>
  <si>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</si>
  <si>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</si>
  <si>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</si>
  <si>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</si>
  <si>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</si>
  <si>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</si>
  <si>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</si>
  <si>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</si>
  <si>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</si>
  <si>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</si>
  <si>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</si>
  <si>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</si>
  <si>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</si>
  <si>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</si>
  <si>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</si>
  <si>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</si>
  <si>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</si>
  <si>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</si>
  <si>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</si>
  <si>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</si>
  <si>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</si>
  <si>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</si>
  <si>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</si>
  <si>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</si>
  <si>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</si>
  <si>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</si>
  <si>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</si>
  <si>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</si>
  <si>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</si>
  <si>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</si>
  <si>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</si>
  <si>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</si>
  <si>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</si>
  <si>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</si>
  <si>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</si>
  <si>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</si>
  <si>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</si>
  <si>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</si>
  <si>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</si>
  <si>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</si>
  <si>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</si>
  <si>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</si>
  <si>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</si>
  <si>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</si>
  <si>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</si>
  <si>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</si>
  <si>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</si>
  <si>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</si>
  <si>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</si>
  <si>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</si>
  <si>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</si>
  <si>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</si>
  <si>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</si>
  <si>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</si>
  <si>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</si>
  <si>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</si>
  <si>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</si>
  <si>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</si>
  <si>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</si>
  <si>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</si>
  <si>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</si>
  <si>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</si>
  <si>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</si>
  <si>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</si>
  <si>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</si>
  <si>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</si>
  <si>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</si>
  <si>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</si>
  <si>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</si>
  <si>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</si>
  <si>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</si>
  <si>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</si>
  <si>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</si>
  <si>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</si>
  <si>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</si>
  <si>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</si>
  <si>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</si>
  <si>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</si>
  <si>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</si>
  <si>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</si>
  <si>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</si>
  <si>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</si>
  <si>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</si>
  <si>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</si>
  <si>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</si>
  <si>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</si>
  <si>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</si>
  <si>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</si>
  <si>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</si>
  <si>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</si>
  <si>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</si>
  <si>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</si>
  <si>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</si>
  <si>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</si>
  <si>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</si>
  <si>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</si>
  <si>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</si>
  <si>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</si>
  <si>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</si>
  <si>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</si>
  <si>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</si>
  <si>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</si>
  <si>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</si>
  <si>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</si>
  <si>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</si>
  <si>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</si>
  <si>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</si>
  <si>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</si>
  <si>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</si>
  <si>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</si>
  <si>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</si>
  <si>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</si>
  <si>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</si>
  <si>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</si>
  <si>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</si>
  <si>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</si>
  <si>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</si>
  <si>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</si>
  <si>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</si>
  <si>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</si>
  <si>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</si>
  <si>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</si>
  <si>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</si>
  <si>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</si>
  <si>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</si>
  <si>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</si>
  <si>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</si>
  <si>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</si>
  <si>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</si>
  <si>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</si>
  <si>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</si>
  <si>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</si>
  <si>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</si>
  <si>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</si>
  <si>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</si>
  <si>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</si>
  <si>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</si>
  <si>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</si>
  <si>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</si>
  <si>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</si>
  <si>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</si>
  <si>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</si>
  <si>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</si>
  <si>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</si>
  <si>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</si>
  <si>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</si>
  <si>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</si>
  <si>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</si>
  <si>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</si>
  <si>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</si>
  <si>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</si>
  <si>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</si>
  <si>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</si>
  <si>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</si>
  <si>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</si>
  <si>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</si>
  <si>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</si>
  <si>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</si>
  <si>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</si>
  <si>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</si>
  <si>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</si>
  <si>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</si>
  <si>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</si>
  <si>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</si>
  <si>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</si>
  <si>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</si>
  <si>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</si>
  <si>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</si>
  <si>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</si>
  <si>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</si>
  <si>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</si>
  <si>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</si>
  <si>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</si>
  <si>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</si>
  <si>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</si>
  <si>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</si>
  <si>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</si>
  <si>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</si>
  <si>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</si>
  <si>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</si>
  <si>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</si>
  <si>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</si>
  <si>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</si>
  <si>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</si>
  <si>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</si>
  <si>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</si>
  <si>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</si>
  <si>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</si>
  <si>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</si>
  <si>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</si>
  <si>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</si>
  <si>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</si>
  <si>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</si>
  <si>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</si>
  <si>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</si>
  <si>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</si>
  <si>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</si>
  <si>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</si>
  <si>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</si>
  <si>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</si>
  <si>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</si>
  <si>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</si>
  <si>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</si>
  <si>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</si>
  <si>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</si>
  <si>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</si>
  <si>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</si>
  <si>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</si>
  <si>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</si>
  <si>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</si>
  <si>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</si>
  <si>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</si>
  <si>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</si>
  <si>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</si>
  <si>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</si>
  <si>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</si>
  <si>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</si>
  <si>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</si>
  <si>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</si>
  <si>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</si>
  <si>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</si>
  <si>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</si>
  <si>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</si>
  <si>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</si>
  <si>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</si>
  <si>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</si>
  <si>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</si>
  <si>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</si>
  <si>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</si>
  <si>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</si>
  <si>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</si>
  <si>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</si>
  <si>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</si>
  <si>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</si>
  <si>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</si>
  <si>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</si>
  <si>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</si>
  <si>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</si>
  <si>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</si>
  <si>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</si>
  <si>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</si>
  <si>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</si>
  <si>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</si>
  <si>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</si>
  <si>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</si>
  <si>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</si>
  <si>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</si>
  <si>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</si>
  <si>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</si>
  <si>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</si>
  <si>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</si>
  <si>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</si>
  <si>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</si>
  <si>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</si>
  <si>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</si>
  <si>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</si>
  <si>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</si>
  <si>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</si>
  <si>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</si>
  <si>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</si>
  <si>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</si>
  <si>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</si>
  <si>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</si>
  <si>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</si>
  <si>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</si>
  <si>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</si>
  <si>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</si>
  <si>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</si>
  <si>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</si>
  <si>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</si>
  <si>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</si>
  <si>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</si>
  <si>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</si>
  <si>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</si>
  <si>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</si>
  <si>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</si>
  <si>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</si>
  <si>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</si>
  <si>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</si>
  <si>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</si>
  <si>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</si>
  <si>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</si>
  <si>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</si>
  <si>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</si>
  <si>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</si>
  <si>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</si>
  <si>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</si>
  <si>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</si>
  <si>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</si>
  <si>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</si>
  <si>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</si>
  <si>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</si>
  <si>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</si>
  <si>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</si>
  <si>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</si>
  <si>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</si>
  <si>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</si>
  <si>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</si>
  <si>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</si>
  <si>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</si>
  <si>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</si>
  <si>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</si>
  <si>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</si>
  <si>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</si>
  <si>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</si>
  <si>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</si>
  <si>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</si>
  <si>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</si>
  <si>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</si>
  <si>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</si>
  <si>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</si>
  <si>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</si>
  <si>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</si>
  <si>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</si>
  <si>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</si>
  <si>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</si>
  <si>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</si>
  <si>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</si>
  <si>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</si>
  <si>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</si>
  <si>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</si>
  <si>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</si>
  <si>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</si>
  <si>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</si>
  <si>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</si>
  <si>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</si>
  <si>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</si>
  <si>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</si>
  <si>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</si>
  <si>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</si>
  <si>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</si>
  <si>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</si>
  <si>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</si>
  <si>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</si>
  <si>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</si>
  <si>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</si>
  <si>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</si>
  <si>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</si>
  <si>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</si>
  <si>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</si>
  <si>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</si>
  <si>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</si>
  <si>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</si>
  <si>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</si>
  <si>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</si>
  <si>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</si>
  <si>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</si>
  <si>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</si>
  <si>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</si>
  <si>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</si>
  <si>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</si>
  <si>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</si>
  <si>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</si>
  <si>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</si>
  <si>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</si>
  <si>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</si>
  <si>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</si>
  <si>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</si>
  <si>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</si>
  <si>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</si>
  <si>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</si>
  <si>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</si>
  <si>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</si>
  <si>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</si>
  <si>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</si>
  <si>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</si>
  <si>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</si>
  <si>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</si>
  <si>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</si>
  <si>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</si>
  <si>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</si>
  <si>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</si>
  <si>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</si>
  <si>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</si>
  <si>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</si>
  <si>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</si>
  <si>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</si>
  <si>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</si>
  <si>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</si>
  <si>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</si>
  <si>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</si>
  <si>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</si>
  <si>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</si>
  <si>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</si>
  <si>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</si>
  <si>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</si>
  <si>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</si>
  <si>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</si>
  <si>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</si>
  <si>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</si>
  <si>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</si>
  <si>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</si>
  <si>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</si>
  <si>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</si>
  <si>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</si>
  <si>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</si>
  <si>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</si>
  <si>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</si>
  <si>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</si>
  <si>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</si>
  <si>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</si>
  <si>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</si>
  <si>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</si>
  <si>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</si>
  <si>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</si>
  <si>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</si>
  <si>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</si>
  <si>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</si>
  <si>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</si>
  <si>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</si>
  <si>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</si>
  <si>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</si>
  <si>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</si>
  <si>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</si>
  <si>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</si>
  <si>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</si>
  <si>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</si>
  <si>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</si>
  <si>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</si>
  <si>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</si>
  <si>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</si>
  <si>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</si>
  <si>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</si>
  <si>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</si>
  <si>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</si>
  <si>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</si>
  <si>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</si>
  <si>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</si>
  <si>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</si>
  <si>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</si>
  <si>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</si>
  <si>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</si>
  <si>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</si>
  <si>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</si>
  <si>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</si>
  <si>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</si>
  <si>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</si>
  <si>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</si>
  <si>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</si>
  <si>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</si>
  <si>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</si>
  <si>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</si>
  <si>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</si>
  <si>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</si>
  <si>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</si>
  <si>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</si>
  <si>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</si>
  <si>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</si>
  <si>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</si>
  <si>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</si>
  <si>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</si>
  <si>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</si>
  <si>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</si>
  <si>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</si>
  <si>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</si>
  <si>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</si>
  <si>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</si>
  <si>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</si>
  <si>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</si>
  <si>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</si>
  <si>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</si>
  <si>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</si>
  <si>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</si>
  <si>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</si>
  <si>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</si>
  <si>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</si>
  <si>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</si>
  <si>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</si>
  <si>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</si>
  <si>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</si>
  <si>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</si>
  <si>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</si>
  <si>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</si>
  <si>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</si>
  <si>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</si>
  <si>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</si>
  <si>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</si>
  <si>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</si>
  <si>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</si>
  <si>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</si>
  <si>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</si>
  <si>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</si>
  <si>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</si>
  <si>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</si>
  <si>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</si>
  <si>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</si>
  <si>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</si>
  <si>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</si>
  <si>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</si>
  <si>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</si>
  <si>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</si>
  <si>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</si>
  <si>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</si>
  <si>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</si>
  <si>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</si>
  <si>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</si>
  <si>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</si>
  <si>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</si>
  <si>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</si>
  <si>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</si>
  <si>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</si>
  <si>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</si>
  <si>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</si>
  <si>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</si>
  <si>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</si>
  <si>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</si>
  <si>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</si>
  <si>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</si>
  <si>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</si>
  <si>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</si>
  <si>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</si>
  <si>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</si>
  <si>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</si>
  <si>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</si>
  <si>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</si>
  <si>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</si>
  <si>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</si>
  <si>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</si>
  <si>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</si>
  <si>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</si>
  <si>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</si>
  <si>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</si>
  <si>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</si>
  <si>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</si>
  <si>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</si>
  <si>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</si>
  <si>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</si>
  <si>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</si>
  <si>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</si>
  <si>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</si>
  <si>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</si>
  <si>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</si>
  <si>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</si>
  <si>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</si>
  <si>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</si>
  <si>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</si>
  <si>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</si>
  <si>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</si>
  <si>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</si>
  <si>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</si>
  <si>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</si>
  <si>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</si>
  <si>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</si>
  <si>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</si>
  <si>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</si>
  <si>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</si>
  <si>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</si>
  <si>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</si>
  <si>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</si>
  <si>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</si>
  <si>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</si>
  <si>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</si>
  <si>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</si>
  <si>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</si>
  <si>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</si>
  <si>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</si>
  <si>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</si>
  <si>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</si>
  <si>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</si>
  <si>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</si>
  <si>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</si>
  <si>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</si>
  <si>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</si>
  <si>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</si>
  <si>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</si>
  <si>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</si>
  <si>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</si>
  <si>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</si>
  <si>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</si>
  <si>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</si>
  <si>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</si>
  <si>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</si>
  <si>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</si>
  <si>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</si>
  <si>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</si>
  <si>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</si>
  <si>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</si>
  <si>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</si>
  <si>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</si>
  <si>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</si>
  <si>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</si>
  <si>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</si>
  <si>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</si>
  <si>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</si>
  <si>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</si>
  <si>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</si>
  <si>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</si>
  <si>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</si>
  <si>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</si>
  <si>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</si>
  <si>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</si>
  <si>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</si>
  <si>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</si>
  <si>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</si>
  <si>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</si>
  <si>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</si>
  <si>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</si>
  <si>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</si>
  <si>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</si>
  <si>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</si>
  <si>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</si>
  <si>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</si>
  <si>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</si>
  <si>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</si>
  <si>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</si>
  <si>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</si>
  <si>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</si>
  <si>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</si>
  <si>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</si>
  <si>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</si>
  <si>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</si>
  <si>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</si>
  <si>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</si>
  <si>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</si>
  <si>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</si>
  <si>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</si>
  <si>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</si>
  <si>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</si>
  <si>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</si>
  <si>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</si>
  <si>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</si>
  <si>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</si>
  <si>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</si>
  <si>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</si>
  <si>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</si>
  <si>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</si>
  <si>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</si>
  <si>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</si>
  <si>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</si>
  <si>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</si>
  <si>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</si>
  <si>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</si>
  <si>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</si>
  <si>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</si>
  <si>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</si>
  <si>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</si>
  <si>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</si>
  <si>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</si>
  <si>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</si>
  <si>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</si>
  <si>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</si>
  <si>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</si>
  <si>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</si>
  <si>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</si>
  <si>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</si>
  <si>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</si>
  <si>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</si>
  <si>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</si>
  <si>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</si>
  <si>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</si>
  <si>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</si>
  <si>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</si>
  <si>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</si>
  <si>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</si>
  <si>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</si>
  <si>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</si>
  <si>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</si>
  <si>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</si>
  <si>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</si>
  <si>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</si>
  <si>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</si>
  <si>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</si>
  <si>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</si>
  <si>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</si>
  <si>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</si>
  <si>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</si>
  <si>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</si>
  <si>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</si>
  <si>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</si>
  <si>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</si>
  <si>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</si>
  <si>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</si>
  <si>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</si>
  <si>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</si>
  <si>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</si>
  <si>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</si>
  <si>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</si>
  <si>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</si>
  <si>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</si>
  <si>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</si>
  <si>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</si>
  <si>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</si>
  <si>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</si>
  <si>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</si>
  <si>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</si>
  <si>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</si>
  <si>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</si>
  <si>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</si>
  <si>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</si>
  <si>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</si>
  <si>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</si>
  <si>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</si>
  <si>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</si>
  <si>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</si>
  <si>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</si>
  <si>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</si>
  <si>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</si>
  <si>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</si>
  <si>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</si>
  <si>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</si>
  <si>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</si>
  <si>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</si>
  <si>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</si>
  <si>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</si>
  <si>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</si>
  <si>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</si>
  <si>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</si>
  <si>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</si>
  <si>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</si>
  <si>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</si>
  <si>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</si>
  <si>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</si>
  <si>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</si>
  <si>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</si>
  <si>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</si>
  <si>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</si>
  <si>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</si>
  <si>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</si>
  <si>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</si>
  <si>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</si>
  <si>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</si>
  <si>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</si>
  <si>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</si>
  <si>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</si>
  <si>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</si>
  <si>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</si>
  <si>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</si>
  <si>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</si>
  <si>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</si>
  <si>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</si>
  <si>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</si>
  <si>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</si>
  <si>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</si>
  <si>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</si>
  <si>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</si>
  <si>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</si>
  <si>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</si>
  <si>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</si>
  <si>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</si>
  <si>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</si>
  <si>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</si>
  <si>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</si>
  <si>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</si>
  <si>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</si>
  <si>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</si>
  <si>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</si>
  <si>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</si>
  <si>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</si>
  <si>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</si>
  <si>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</si>
  <si>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</si>
  <si>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</si>
  <si>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</si>
  <si>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</si>
  <si>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</si>
  <si>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</si>
  <si>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</si>
  <si>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</si>
  <si>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</si>
  <si>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</si>
  <si>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</si>
  <si>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</si>
  <si>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</si>
  <si>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</si>
  <si>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</si>
  <si>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</si>
  <si>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</si>
  <si>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</si>
  <si>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</si>
  <si>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</si>
  <si>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</si>
  <si>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</si>
  <si>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</si>
  <si>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</si>
  <si>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</si>
  <si>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</si>
  <si>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</si>
  <si>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</si>
  <si>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</si>
  <si>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</si>
  <si>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</si>
  <si>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</si>
  <si>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</si>
  <si>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</si>
  <si>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</si>
  <si>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</si>
  <si>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</si>
  <si>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</si>
  <si>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</si>
  <si>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</si>
  <si>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</si>
  <si>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</si>
  <si>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</si>
  <si>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</si>
  <si>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</si>
  <si>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</si>
  <si>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</si>
  <si>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</si>
  <si>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</si>
  <si>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</si>
  <si>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</si>
  <si>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</si>
  <si>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</si>
  <si>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</si>
  <si>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</si>
  <si>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</si>
  <si>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</si>
  <si>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</si>
  <si>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</si>
  <si>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</si>
  <si>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</si>
  <si>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</si>
  <si>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</si>
  <si>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</si>
  <si>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</si>
  <si>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</si>
  <si>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</si>
  <si>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</si>
  <si>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</si>
  <si>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</si>
  <si>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</si>
  <si>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</si>
  <si>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</si>
  <si>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</si>
  <si>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</si>
  <si>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</si>
  <si>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</si>
  <si>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</si>
  <si>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</si>
  <si>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</si>
  <si>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</si>
  <si>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</si>
  <si>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</si>
  <si>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</si>
  <si>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</si>
  <si>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</si>
  <si>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</si>
  <si>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</si>
  <si>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</si>
  <si>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</si>
  <si>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</si>
  <si>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</si>
  <si>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</si>
  <si>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</si>
  <si>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</si>
  <si>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</si>
  <si>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</si>
  <si>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</si>
  <si>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</si>
  <si>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</si>
  <si>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</si>
  <si>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</si>
  <si>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</si>
  <si>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</si>
  <si>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</si>
  <si>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</si>
  <si>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</si>
  <si>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</si>
  <si>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</si>
  <si>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</si>
  <si>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</si>
  <si>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</si>
  <si>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</si>
  <si>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</si>
  <si>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</si>
  <si>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</si>
  <si>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</si>
  <si>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</si>
  <si>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</si>
  <si>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</si>
  <si>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</si>
  <si>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</si>
  <si>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</si>
  <si>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</si>
  <si>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</si>
  <si>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</si>
  <si>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</si>
  <si>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</si>
  <si>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</si>
  <si>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</si>
  <si>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</si>
  <si>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</si>
  <si>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</si>
  <si>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</si>
  <si>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</si>
  <si>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</si>
  <si>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</si>
  <si>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</si>
  <si>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</si>
  <si>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</si>
  <si>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</si>
  <si>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</si>
  <si>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</si>
  <si>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</si>
  <si>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</si>
  <si>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</si>
  <si>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</si>
  <si>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</si>
  <si>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</si>
  <si>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</si>
  <si>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</si>
  <si>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</si>
  <si>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</si>
  <si>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</si>
  <si>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</si>
  <si>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</si>
  <si>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</si>
  <si>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</si>
  <si>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</si>
  <si>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</si>
  <si>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</si>
  <si>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</si>
  <si>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</si>
  <si>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</si>
  <si>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</si>
  <si>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</si>
  <si>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</si>
  <si>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</si>
  <si>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</si>
  <si>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</si>
  <si>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</si>
  <si>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</si>
  <si>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</si>
  <si>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</si>
  <si>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</si>
  <si>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</si>
  <si>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</si>
  <si>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</si>
  <si>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</si>
  <si>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</si>
  <si>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</si>
  <si>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</si>
  <si>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</si>
  <si>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</si>
  <si>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</si>
  <si>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</si>
  <si>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</si>
  <si>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</si>
  <si>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</si>
  <si>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</si>
  <si>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</si>
  <si>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</si>
  <si>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</si>
  <si>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</si>
  <si>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</si>
  <si>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</si>
  <si>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</si>
  <si>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</si>
  <si>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</si>
  <si>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</si>
  <si>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</si>
  <si>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</si>
  <si>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</si>
  <si>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</si>
  <si>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</si>
  <si>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</si>
  <si>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</si>
  <si>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</si>
  <si>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</si>
  <si>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</si>
  <si>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</si>
  <si>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</si>
  <si>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</si>
  <si>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</si>
  <si>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</si>
  <si>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</si>
  <si>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</si>
  <si>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</si>
  <si>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</si>
  <si>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</si>
  <si>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</si>
  <si>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</si>
  <si>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</si>
  <si>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</si>
  <si>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</si>
  <si>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</si>
  <si>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</si>
  <si>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</si>
  <si>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</si>
  <si>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</si>
  <si>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</si>
  <si>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</si>
  <si>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</si>
  <si>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</si>
  <si>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</si>
  <si>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</si>
  <si>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</si>
  <si>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</si>
  <si>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</si>
  <si>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</si>
  <si>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</si>
  <si>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</si>
  <si>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</si>
  <si>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</si>
  <si>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</si>
  <si>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</si>
  <si>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</si>
  <si>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</si>
  <si>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</si>
  <si>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</si>
  <si>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</si>
  <si>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</si>
  <si>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</si>
  <si>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</si>
  <si>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</si>
  <si>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</si>
  <si>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</si>
  <si>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</si>
  <si>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</si>
  <si>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</si>
  <si>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</si>
  <si>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</si>
  <si>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</si>
  <si>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</si>
  <si>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</si>
  <si>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</si>
  <si>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</si>
  <si>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</si>
  <si>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</si>
  <si>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</si>
  <si>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</si>
  <si>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</si>
  <si>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</si>
  <si>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</si>
  <si>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</si>
  <si>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</si>
  <si>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</si>
  <si>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</si>
  <si>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</si>
  <si>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</si>
  <si>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</si>
  <si>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</si>
  <si>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</si>
  <si>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</si>
  <si>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</si>
  <si>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</si>
  <si>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</si>
  <si>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</si>
  <si>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</si>
  <si>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</si>
  <si>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</si>
  <si>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</si>
  <si>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</si>
  <si>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</si>
  <si>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</si>
  <si>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</si>
  <si>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</si>
  <si>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</si>
  <si>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</si>
  <si>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</si>
  <si>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</si>
  <si>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</si>
  <si>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</si>
  <si>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</si>
  <si>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</si>
  <si>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</si>
  <si>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</si>
  <si>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</si>
  <si>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</si>
  <si>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</si>
  <si>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</si>
  <si>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</si>
  <si>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</si>
  <si>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</si>
  <si>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</si>
  <si>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</si>
  <si>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</si>
  <si>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</si>
  <si>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</si>
  <si>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</si>
  <si>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</si>
  <si>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</si>
  <si>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</si>
  <si>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</si>
  <si>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</si>
  <si>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</si>
  <si>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</si>
  <si>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</si>
  <si>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</si>
  <si>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</si>
  <si>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</si>
  <si>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</si>
  <si>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</si>
  <si>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</si>
  <si>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</si>
  <si>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</si>
  <si>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</si>
  <si>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</si>
  <si>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</si>
  <si>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</si>
  <si>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</si>
  <si>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</si>
  <si>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</si>
  <si>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</si>
  <si>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</si>
  <si>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</si>
  <si>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</si>
  <si>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</si>
  <si>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</si>
  <si>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</si>
  <si>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</si>
  <si>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</si>
  <si>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</si>
  <si>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</si>
  <si>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</si>
  <si>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</si>
  <si>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</si>
  <si>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</si>
  <si>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</si>
  <si>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</si>
  <si>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</si>
  <si>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</si>
  <si>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</si>
  <si>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</si>
  <si>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</si>
  <si>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</si>
  <si>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</si>
  <si>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</si>
  <si>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</si>
  <si>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</si>
  <si>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</si>
  <si>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</si>
  <si>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</si>
  <si>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</si>
  <si>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</si>
  <si>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</si>
  <si>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</si>
  <si>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</si>
  <si>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</si>
  <si>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</si>
  <si>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</si>
  <si>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</si>
  <si>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</si>
  <si>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</si>
  <si>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</si>
  <si>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</si>
  <si>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</si>
  <si>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</si>
  <si>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</si>
  <si>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</si>
  <si>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</si>
  <si>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</si>
  <si>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</si>
  <si>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</si>
  <si>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</si>
  <si>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</si>
  <si>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</si>
  <si>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</si>
  <si>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</si>
  <si>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</si>
  <si>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</si>
  <si>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</si>
  <si>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</si>
  <si>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</si>
  <si>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</si>
  <si>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</si>
  <si>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</si>
  <si>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</si>
  <si>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</si>
  <si>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</si>
  <si>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</si>
  <si>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</si>
  <si>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</si>
  <si>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</si>
  <si>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</si>
  <si>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</si>
  <si>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</si>
  <si>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</si>
  <si>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</si>
  <si>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</si>
  <si>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</si>
  <si>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</si>
  <si>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</si>
  <si>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</si>
  <si>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</si>
  <si>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</si>
  <si>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</si>
  <si>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</si>
  <si>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</si>
  <si>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</si>
  <si>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</si>
  <si>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</si>
  <si>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</si>
  <si>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</si>
  <si>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</si>
  <si>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</si>
  <si>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</si>
  <si>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</si>
  <si>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</si>
  <si>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</si>
  <si>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</si>
  <si>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</si>
  <si>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</si>
  <si>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</si>
  <si>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</si>
  <si>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</si>
  <si>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</si>
  <si>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</si>
  <si>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</si>
  <si>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</si>
  <si>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</si>
  <si>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</si>
  <si>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</si>
  <si>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</si>
  <si>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</si>
  <si>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</si>
  <si>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</si>
  <si>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</si>
  <si>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</si>
  <si>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</si>
  <si>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</si>
  <si>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</si>
  <si>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</si>
  <si>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</si>
  <si>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</si>
  <si>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</si>
  <si>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</si>
  <si>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</si>
  <si>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</si>
  <si>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</si>
  <si>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</si>
  <si>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</si>
  <si>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</si>
  <si>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</si>
  <si>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</si>
  <si>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</si>
  <si>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</si>
  <si>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</si>
  <si>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</si>
  <si>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</si>
  <si>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</si>
  <si>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</si>
  <si>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</si>
  <si>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</si>
  <si>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</si>
  <si>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</si>
  <si>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</si>
  <si>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</si>
  <si>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</si>
  <si>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</si>
  <si>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</si>
  <si>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</si>
  <si>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</si>
  <si>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</si>
  <si>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</si>
  <si>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</si>
  <si>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</si>
  <si>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</si>
  <si>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</si>
  <si>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</si>
  <si>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</si>
  <si>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</si>
  <si>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</si>
  <si>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</si>
  <si>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</si>
  <si>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</si>
  <si>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</si>
  <si>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</si>
  <si>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</si>
  <si>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</si>
  <si>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</si>
  <si>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</si>
  <si>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</si>
  <si>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</si>
  <si>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</si>
  <si>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</si>
  <si>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</si>
  <si>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</si>
  <si>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</si>
  <si>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</si>
  <si>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</si>
  <si>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</si>
  <si>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</si>
  <si>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</si>
  <si>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</si>
  <si>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</si>
  <si>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</si>
  <si>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</si>
  <si>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</si>
  <si>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</si>
  <si>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</si>
  <si>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</si>
  <si>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</si>
  <si>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</si>
  <si>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</si>
  <si>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</si>
  <si>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</si>
  <si>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</si>
  <si>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</si>
  <si>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</si>
  <si>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</si>
  <si>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</si>
  <si>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</si>
  <si>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</si>
  <si>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</si>
  <si>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</si>
  <si>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</si>
  <si>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</si>
  <si>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</si>
  <si>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</si>
  <si>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</si>
  <si>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</si>
  <si>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</si>
  <si>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</si>
  <si>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</si>
  <si>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</si>
  <si>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</si>
  <si>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</si>
  <si>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</si>
  <si>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</si>
  <si>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</si>
  <si>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</si>
  <si>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</si>
  <si>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</si>
  <si>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</si>
  <si>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</si>
  <si>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</si>
  <si>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</si>
  <si>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</si>
  <si>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</si>
  <si>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</si>
  <si>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</si>
  <si>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</si>
  <si>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</si>
  <si>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</si>
  <si>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</si>
  <si>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</si>
  <si>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</si>
  <si>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</si>
  <si>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</si>
  <si>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</si>
  <si>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</si>
  <si>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</si>
  <si>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</si>
  <si>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</si>
  <si>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</si>
  <si>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</si>
  <si>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</si>
  <si>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</si>
  <si>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</si>
  <si>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</si>
  <si>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</si>
  <si>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</si>
  <si>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</si>
  <si>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</si>
  <si>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</si>
  <si>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</si>
  <si>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</si>
  <si>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</si>
  <si>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</si>
  <si>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</si>
  <si>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</si>
  <si>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</si>
  <si>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</si>
  <si>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</si>
  <si>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</si>
  <si>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</si>
  <si>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</si>
  <si>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</si>
  <si>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</si>
  <si>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</si>
  <si>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</si>
  <si>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</si>
  <si>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</si>
  <si>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</si>
  <si>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</si>
  <si>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</si>
  <si>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</si>
  <si>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</si>
  <si>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</si>
  <si>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</si>
  <si>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</si>
  <si>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</si>
  <si>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</si>
  <si>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</si>
  <si>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</si>
  <si>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</si>
  <si>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</si>
  <si>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</si>
  <si>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</si>
  <si>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</si>
  <si>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</si>
  <si>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</si>
  <si>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</si>
  <si>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</si>
  <si>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</si>
  <si>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</si>
  <si>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</si>
  <si>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</si>
  <si>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</si>
  <si>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</si>
  <si>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</si>
  <si>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</si>
  <si>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</si>
  <si>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</si>
  <si>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</si>
  <si>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</si>
  <si>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</si>
  <si>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</si>
  <si>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</si>
  <si>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</si>
  <si>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</si>
  <si>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</si>
  <si>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</si>
  <si>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</si>
  <si>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</si>
  <si>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</si>
  <si>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</si>
  <si>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</si>
  <si>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</si>
  <si>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</si>
  <si>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</si>
  <si>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</si>
  <si>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</si>
  <si>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</si>
  <si>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</si>
  <si>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</si>
  <si>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</si>
  <si>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</si>
  <si>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</si>
  <si>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</si>
  <si>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</si>
  <si>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</si>
  <si>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</si>
  <si>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</si>
  <si>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</si>
  <si>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</si>
  <si>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</si>
  <si>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</si>
  <si>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</si>
  <si>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</si>
  <si>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</si>
  <si>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</si>
  <si>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</si>
  <si>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</si>
  <si>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</si>
  <si>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</si>
  <si>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</si>
  <si>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</si>
  <si>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</si>
  <si>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</si>
  <si>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</si>
  <si>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</si>
  <si>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</si>
  <si>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</si>
  <si>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</si>
  <si>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</si>
  <si>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</si>
  <si>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</si>
  <si>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</si>
  <si>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</si>
  <si>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</si>
  <si>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</si>
  <si>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</si>
  <si>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</si>
  <si>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</si>
  <si>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</si>
  <si>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</si>
  <si>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</si>
  <si>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</si>
  <si>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</si>
  <si>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</si>
  <si>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</si>
  <si>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</si>
  <si>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</si>
  <si>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</si>
  <si>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</si>
  <si>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</si>
  <si>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</si>
  <si>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</si>
  <si>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</si>
  <si>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</si>
  <si>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</si>
  <si>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</si>
  <si>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</si>
  <si>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</si>
  <si>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</si>
  <si>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</si>
  <si>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</si>
  <si>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</si>
  <si>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</si>
  <si>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</si>
  <si>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</si>
  <si>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</si>
  <si>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</si>
  <si>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</si>
  <si>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</si>
  <si>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</si>
  <si>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</si>
  <si>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</si>
  <si>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</si>
  <si>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</si>
  <si>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</si>
  <si>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</si>
  <si>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</si>
  <si>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</si>
  <si>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</si>
  <si>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</si>
  <si>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</si>
  <si>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</si>
  <si>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</si>
  <si>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</si>
  <si>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</si>
  <si>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</si>
  <si>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</si>
  <si>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</si>
  <si>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</si>
  <si>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</si>
  <si>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</si>
  <si>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</si>
  <si>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</si>
  <si>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</si>
  <si>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</si>
  <si>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</si>
  <si>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</si>
  <si>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</si>
  <si>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</si>
  <si>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</si>
  <si>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</si>
  <si>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</si>
  <si>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</si>
  <si>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</si>
  <si>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</si>
  <si>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</si>
  <si>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</si>
  <si>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</si>
  <si>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</si>
  <si>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</si>
  <si>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</si>
  <si>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</si>
  <si>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</si>
  <si>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</si>
  <si>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</si>
  <si>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</si>
  <si>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</si>
  <si>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</si>
  <si>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</si>
  <si>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</si>
  <si>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</si>
  <si>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</si>
  <si>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</si>
  <si>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</si>
  <si>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</si>
  <si>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</si>
  <si>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</si>
  <si>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</si>
  <si>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</si>
  <si>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</si>
  <si>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</si>
  <si>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</si>
  <si>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</si>
  <si>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</si>
  <si>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</si>
  <si>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</si>
  <si>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</si>
  <si>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</si>
  <si>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</si>
  <si>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</si>
  <si>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</si>
  <si>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</si>
  <si>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</si>
  <si>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</si>
  <si>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</si>
  <si>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</si>
  <si>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</si>
  <si>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</si>
  <si>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</si>
  <si>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</si>
  <si>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</si>
  <si>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</si>
  <si>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</si>
  <si>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</si>
  <si>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</si>
  <si>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</si>
  <si>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</si>
  <si>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</si>
  <si>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</si>
  <si>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</si>
  <si>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</si>
  <si>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</si>
  <si>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</si>
  <si>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</si>
  <si>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</si>
  <si>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</si>
  <si>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</si>
  <si>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</si>
  <si>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</si>
  <si>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</si>
  <si>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</si>
  <si>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</si>
  <si>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</si>
  <si>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</si>
  <si>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</si>
  <si>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</si>
  <si>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</si>
  <si>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</si>
  <si>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</si>
  <si>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</si>
  <si>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</si>
  <si>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</si>
  <si>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</si>
  <si>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</si>
  <si>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</si>
  <si>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</si>
  <si>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</si>
  <si>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</si>
  <si>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</si>
  <si>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</si>
  <si>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</si>
  <si>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</si>
  <si>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</si>
  <si>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</si>
  <si>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</si>
  <si>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</si>
  <si>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</si>
  <si>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</si>
  <si>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</si>
  <si>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</si>
  <si>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</si>
  <si>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</si>
  <si>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</si>
  <si>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</si>
  <si>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</si>
  <si>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</si>
  <si>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</si>
  <si>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</si>
  <si>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</si>
  <si>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</si>
  <si>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</si>
  <si>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</si>
  <si>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</si>
  <si>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</si>
  <si>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</si>
  <si>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</si>
  <si>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</si>
  <si>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</si>
  <si>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</si>
  <si>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</si>
  <si>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</si>
  <si>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</si>
  <si>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</si>
  <si>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</si>
  <si>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</si>
  <si>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</si>
  <si>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</si>
  <si>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</si>
  <si>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</si>
  <si>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</si>
  <si>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</si>
  <si>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</si>
  <si>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</si>
  <si>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</si>
  <si>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</si>
  <si>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</si>
  <si>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</si>
  <si>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</si>
  <si>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</si>
  <si>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</si>
  <si>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</si>
  <si>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</si>
  <si>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</si>
  <si>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</si>
  <si>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</si>
  <si>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</si>
  <si>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</si>
  <si>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</si>
  <si>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</si>
  <si>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</si>
  <si>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</si>
  <si>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</si>
  <si>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</si>
  <si>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</si>
  <si>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</si>
  <si>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</si>
  <si>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</si>
  <si>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</si>
  <si>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</si>
  <si>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</si>
  <si>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</si>
  <si>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</si>
  <si>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</si>
  <si>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</si>
  <si>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</si>
  <si>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</si>
  <si>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</si>
  <si>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</si>
  <si>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</si>
  <si>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</si>
  <si>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</si>
  <si>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</si>
  <si>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</si>
  <si>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</si>
  <si>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</si>
  <si>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</si>
  <si>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</si>
  <si>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</si>
  <si>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</si>
  <si>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</si>
  <si>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</si>
  <si>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</si>
  <si>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</si>
  <si>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</si>
  <si>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</si>
  <si>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</si>
  <si>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</si>
  <si>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</si>
  <si>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</si>
  <si>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</si>
  <si>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</si>
  <si>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</si>
  <si>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</si>
  <si>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</si>
  <si>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</si>
  <si>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</si>
  <si>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</si>
  <si>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</si>
  <si>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</si>
  <si>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</si>
  <si>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</si>
  <si>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</si>
  <si>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</si>
  <si>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</si>
  <si>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</si>
  <si>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</si>
  <si>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</si>
  <si>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</si>
  <si>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</si>
  <si>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</si>
  <si>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</si>
  <si>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</si>
  <si>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</si>
  <si>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</si>
  <si>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</si>
  <si>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</si>
  <si>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</si>
  <si>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</si>
  <si>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</si>
  <si>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</si>
  <si>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</si>
  <si>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</si>
  <si>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</si>
  <si>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</si>
  <si>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</si>
  <si>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</si>
  <si>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</si>
  <si>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</si>
  <si>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</si>
  <si>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</si>
  <si>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</si>
  <si>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</si>
  <si>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</si>
  <si>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</si>
  <si>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</si>
  <si>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</si>
  <si>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</si>
  <si>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</si>
  <si>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</si>
  <si>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</si>
  <si>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</si>
  <si>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</si>
  <si>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</si>
  <si>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</si>
  <si>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</si>
  <si>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</si>
  <si>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</si>
  <si>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</si>
  <si>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</si>
  <si>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</si>
  <si>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</si>
  <si>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</si>
  <si>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</si>
  <si>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</si>
  <si>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</si>
  <si>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</si>
  <si>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</si>
  <si>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</si>
  <si>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</si>
  <si>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</si>
  <si>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</si>
  <si>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</si>
  <si>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</si>
  <si>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</si>
  <si>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</si>
  <si>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</si>
  <si>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</si>
  <si>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</si>
  <si>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</si>
  <si>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</si>
  <si>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</si>
  <si>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</si>
  <si>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</si>
  <si>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</si>
  <si>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</si>
  <si>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</si>
  <si>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</si>
  <si>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</si>
  <si>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</si>
  <si>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</si>
  <si>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</si>
  <si>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</si>
  <si>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</si>
  <si>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</si>
  <si>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</si>
  <si>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</si>
  <si>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</si>
  <si>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</si>
  <si>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</si>
  <si>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</si>
  <si>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</si>
  <si>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</si>
  <si>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</si>
  <si>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</si>
  <si>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</si>
  <si>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</si>
  <si>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</si>
  <si>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</si>
  <si>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</si>
  <si>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</si>
  <si>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</si>
  <si>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</si>
  <si>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</si>
  <si>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</si>
  <si>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</si>
  <si>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</si>
  <si>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</si>
  <si>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</si>
  <si>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</si>
  <si>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</si>
  <si>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</si>
  <si>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</si>
  <si>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</si>
  <si>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</si>
  <si>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</si>
  <si>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</si>
  <si>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</si>
  <si>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</si>
  <si>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</si>
  <si>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</si>
  <si>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</si>
  <si>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</si>
  <si>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</si>
  <si>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</si>
  <si>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</si>
  <si>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</si>
  <si>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</si>
  <si>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</si>
  <si>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</si>
  <si>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</si>
  <si>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</si>
  <si>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</si>
  <si>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</si>
  <si>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</si>
  <si>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</si>
  <si>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</si>
  <si>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</si>
  <si>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</si>
  <si>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</si>
  <si>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</si>
  <si>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</si>
  <si>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</si>
  <si>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</si>
  <si>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</si>
  <si>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</si>
  <si>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</si>
  <si>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</si>
  <si>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</si>
  <si>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</si>
  <si>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</si>
  <si>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</si>
  <si>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</si>
  <si>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</si>
  <si>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</si>
  <si>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</si>
  <si>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</si>
  <si>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</si>
  <si>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</si>
  <si>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</si>
  <si>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</si>
  <si>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</si>
  <si>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</si>
  <si>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</si>
  <si>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</si>
  <si>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</si>
  <si>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</si>
  <si>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</si>
  <si>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</si>
  <si>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</si>
  <si>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</si>
  <si>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</si>
  <si>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</si>
  <si>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</si>
  <si>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</si>
  <si>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</si>
  <si>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</si>
  <si>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</si>
  <si>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</si>
  <si>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</si>
  <si>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</si>
  <si>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</si>
  <si>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</si>
  <si>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</si>
  <si>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</si>
  <si>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</si>
  <si>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</si>
  <si>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</si>
  <si>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</si>
  <si>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</si>
  <si>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</si>
  <si>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</si>
  <si>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</si>
  <si>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</si>
  <si>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</si>
  <si>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</si>
  <si>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</si>
  <si>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</si>
  <si>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</si>
  <si>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</si>
  <si>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</si>
  <si>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</si>
  <si>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</si>
  <si>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</si>
  <si>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</si>
  <si>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</si>
  <si>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</si>
  <si>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</si>
  <si>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</si>
  <si>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</si>
  <si>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</si>
  <si>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</si>
  <si>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</si>
  <si>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</si>
  <si>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</si>
  <si>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</si>
  <si>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</si>
  <si>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</si>
  <si>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</si>
  <si>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</si>
  <si>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</si>
  <si>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</si>
  <si>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</si>
  <si>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</si>
  <si>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</si>
  <si>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</si>
  <si>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</si>
  <si>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</si>
  <si>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</si>
  <si>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</si>
  <si>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</si>
  <si>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</si>
  <si>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</si>
  <si>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</si>
  <si>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</si>
  <si>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</si>
  <si>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</si>
  <si>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</si>
  <si>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</si>
  <si>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</si>
  <si>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</si>
  <si>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</si>
  <si>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</si>
  <si>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</si>
  <si>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</si>
  <si>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</si>
  <si>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</si>
  <si>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</si>
  <si>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</si>
  <si>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</si>
  <si>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</si>
  <si>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</si>
  <si>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</si>
  <si>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</si>
  <si>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</si>
  <si>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</si>
  <si>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</si>
  <si>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</si>
  <si>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</si>
  <si>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</si>
  <si>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</si>
  <si>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</si>
  <si>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</si>
  <si>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</si>
  <si>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</si>
  <si>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</si>
  <si>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</si>
  <si>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</si>
  <si>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</si>
  <si>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</si>
  <si>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</si>
  <si>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</si>
  <si>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</si>
  <si>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</si>
  <si>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</si>
  <si>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</si>
  <si>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</si>
  <si>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</si>
  <si>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</si>
  <si>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</si>
  <si>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</si>
  <si>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</si>
  <si>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</si>
  <si>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</si>
  <si>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</si>
  <si>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</si>
  <si>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</si>
  <si>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</si>
  <si>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</si>
  <si>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</si>
  <si>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</si>
  <si>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</si>
  <si>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</si>
  <si>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</si>
  <si>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</si>
  <si>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</si>
  <si>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</si>
  <si>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</si>
  <si>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</si>
  <si>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</si>
  <si>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</si>
  <si>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</si>
  <si>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</si>
  <si>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</si>
  <si>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</si>
  <si>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</si>
  <si>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</si>
  <si>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</si>
  <si>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</si>
  <si>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</si>
  <si>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</si>
  <si>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</si>
  <si>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</si>
  <si>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</si>
  <si>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</si>
  <si>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</si>
  <si>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</si>
  <si>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</si>
  <si>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</si>
  <si>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</si>
  <si>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</si>
  <si>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</si>
  <si>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</si>
  <si>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</si>
  <si>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</si>
  <si>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</si>
  <si>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</si>
  <si>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</si>
  <si>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</si>
  <si>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</si>
  <si>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</si>
  <si>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</si>
  <si>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</si>
  <si>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</si>
  <si>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</si>
  <si>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</si>
  <si>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</si>
  <si>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</si>
  <si>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</si>
  <si>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</si>
  <si>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</si>
  <si>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</si>
  <si>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</si>
  <si>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</si>
  <si>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</si>
  <si>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</si>
  <si>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</si>
  <si>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</si>
  <si>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</si>
  <si>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</si>
  <si>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</si>
  <si>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</si>
  <si>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</si>
  <si>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</si>
  <si>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</si>
  <si>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</si>
  <si>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</si>
  <si>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</si>
  <si>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</si>
  <si>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</si>
  <si>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</si>
  <si>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</si>
  <si>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</si>
  <si>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</si>
  <si>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</si>
  <si>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</si>
  <si>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</si>
  <si>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</si>
  <si>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</si>
  <si>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</si>
  <si>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</si>
  <si>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</si>
  <si>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</si>
  <si>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</si>
  <si>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</si>
  <si>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</si>
  <si>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</si>
  <si>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</si>
  <si>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</si>
  <si>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</si>
  <si>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</si>
  <si>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</si>
  <si>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</si>
  <si>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</si>
  <si>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</si>
  <si>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</si>
  <si>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</si>
  <si>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</si>
  <si>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</si>
  <si>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</si>
  <si>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</si>
  <si>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</si>
  <si>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</si>
  <si>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</si>
  <si>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</si>
  <si>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</si>
  <si>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</si>
  <si>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</si>
  <si>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</si>
  <si>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</si>
  <si>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</si>
  <si>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</si>
  <si>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</si>
  <si>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</si>
  <si>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</si>
  <si>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</si>
  <si>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</si>
  <si>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</si>
  <si>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</si>
  <si>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</si>
  <si>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</si>
  <si>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</si>
  <si>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</si>
  <si>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</si>
  <si>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</si>
  <si>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</si>
  <si>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</si>
  <si>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</si>
  <si>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</si>
  <si>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</si>
  <si>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</si>
  <si>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</si>
  <si>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</si>
  <si>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</si>
  <si>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</si>
  <si>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</si>
  <si>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</si>
  <si>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</si>
  <si>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</si>
  <si>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</si>
  <si>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</si>
  <si>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</si>
  <si>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</si>
  <si>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</si>
  <si>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</si>
  <si>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</si>
  <si>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</si>
  <si>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</si>
  <si>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</si>
  <si>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</si>
  <si>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</si>
  <si>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</si>
  <si>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</si>
  <si>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</si>
  <si>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</si>
  <si>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</si>
  <si>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</si>
  <si>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</si>
  <si>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</si>
  <si>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</si>
  <si>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</si>
  <si>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</si>
  <si>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</si>
  <si>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</si>
  <si>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</si>
  <si>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</si>
  <si>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</si>
  <si>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</si>
  <si>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</si>
  <si>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</si>
  <si>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</si>
  <si>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</si>
  <si>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</si>
  <si>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</si>
  <si>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</si>
  <si>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</si>
  <si>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</si>
  <si>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</si>
  <si>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</si>
  <si>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</si>
  <si>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</si>
  <si>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</si>
  <si>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</si>
  <si>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</si>
  <si>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</si>
  <si>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</si>
  <si>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</si>
  <si>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</si>
  <si>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</si>
  <si>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</si>
  <si>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</si>
  <si>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</si>
  <si>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</si>
  <si>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</si>
  <si>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</si>
  <si>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</si>
  <si>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</si>
  <si>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</si>
  <si>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</si>
  <si>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</si>
  <si>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</si>
  <si>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</si>
  <si>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</si>
  <si>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</si>
  <si>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</si>
  <si>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</si>
  <si>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</si>
  <si>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</si>
  <si>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</si>
  <si>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</si>
  <si>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</si>
  <si>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</si>
  <si>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</si>
  <si>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</si>
  <si>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</si>
  <si>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</si>
  <si>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</si>
  <si>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</si>
  <si>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</si>
  <si>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</si>
  <si>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</si>
  <si>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</si>
  <si>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</si>
  <si>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</si>
  <si>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</si>
  <si>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</si>
  <si>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</si>
  <si>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</si>
  <si>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</si>
  <si>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</si>
  <si>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</si>
  <si>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</si>
  <si>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</si>
  <si>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</si>
  <si>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</si>
  <si>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</si>
  <si>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</si>
  <si>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</si>
  <si>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</si>
  <si>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</si>
  <si>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</si>
  <si>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</si>
  <si>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</si>
  <si>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</si>
  <si>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</si>
  <si>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</si>
  <si>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</si>
  <si>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</si>
  <si>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</si>
  <si>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</si>
  <si>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</si>
  <si>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</si>
  <si>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</si>
  <si>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</si>
  <si>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</si>
  <si>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</si>
  <si>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</si>
  <si>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</si>
  <si>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</si>
  <si>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</si>
  <si>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</si>
  <si>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</si>
  <si>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</si>
  <si>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</si>
  <si>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</si>
  <si>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</si>
  <si>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</si>
  <si>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</si>
  <si>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</si>
  <si>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</si>
  <si>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</si>
  <si>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</si>
  <si>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</si>
  <si>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</si>
  <si>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</si>
  <si>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</si>
  <si>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</si>
  <si>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</si>
  <si>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</si>
  <si>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</si>
  <si>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</si>
  <si>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</si>
  <si>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</si>
  <si>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</si>
  <si>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</si>
  <si>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</si>
  <si>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</si>
  <si>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</si>
  <si>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</si>
  <si>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</si>
  <si>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</si>
  <si>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</si>
  <si>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</si>
  <si>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</si>
  <si>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</si>
  <si>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</si>
  <si>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</si>
  <si>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</si>
  <si>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</si>
  <si>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</si>
  <si>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</si>
  <si>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</si>
  <si>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</si>
  <si>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</si>
  <si>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</si>
  <si>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</si>
  <si>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</si>
  <si>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</si>
  <si>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</si>
  <si>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</si>
  <si>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</si>
  <si>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</si>
  <si>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</si>
  <si>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</si>
  <si>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</si>
  <si>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</si>
  <si>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</si>
  <si>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</si>
  <si>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</si>
  <si>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</si>
  <si>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</si>
  <si>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</si>
  <si>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</si>
  <si>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</si>
  <si>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</si>
  <si>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</si>
  <si>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</si>
  <si>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</si>
  <si>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</si>
  <si>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</si>
  <si>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</si>
  <si>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</si>
  <si>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</si>
  <si>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</si>
  <si>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</si>
  <si>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</si>
  <si>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</si>
  <si>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</si>
  <si>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</si>
  <si>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</si>
  <si>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</si>
  <si>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</si>
  <si>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</si>
  <si>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</si>
  <si>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</si>
  <si>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</si>
  <si>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</si>
  <si>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</si>
  <si>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</si>
  <si>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</si>
  <si>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</si>
  <si>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</si>
  <si>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</si>
  <si>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</si>
  <si>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</si>
  <si>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</si>
  <si>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</si>
  <si>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</si>
  <si>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</si>
  <si>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</si>
  <si>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</si>
  <si>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</si>
  <si>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</si>
  <si>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</si>
  <si>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</si>
  <si>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</si>
  <si>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</si>
  <si>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</si>
  <si>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</si>
  <si>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</si>
  <si>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</si>
  <si>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</si>
  <si>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</si>
  <si>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</si>
  <si>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</si>
  <si>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</si>
  <si>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</si>
  <si>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</si>
  <si>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</si>
  <si>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</si>
  <si>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</si>
  <si>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</si>
  <si>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</si>
  <si>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</si>
  <si>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</si>
  <si>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</si>
  <si>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</si>
  <si>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</si>
  <si>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</si>
  <si>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</si>
  <si>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</si>
  <si>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</si>
  <si>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</si>
  <si>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</si>
  <si>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</si>
  <si>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</si>
  <si>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</si>
  <si>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</si>
  <si>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</si>
  <si>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</si>
  <si>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</si>
  <si>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</si>
  <si>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</si>
  <si>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</si>
  <si>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</si>
  <si>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</si>
  <si>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</si>
  <si>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</si>
  <si>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</si>
  <si>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</si>
  <si>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</si>
  <si>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</si>
  <si>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</si>
  <si>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</si>
  <si>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</si>
  <si>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</si>
  <si>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</si>
  <si>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</si>
  <si>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</si>
  <si>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</si>
  <si>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</si>
  <si>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</si>
  <si>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</si>
  <si>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</si>
  <si>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</si>
  <si>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</si>
  <si>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</si>
  <si>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</si>
  <si>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</si>
  <si>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</si>
  <si>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</si>
  <si>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</si>
  <si>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</si>
  <si>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</si>
  <si>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</si>
  <si>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</si>
  <si>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</si>
  <si>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</si>
  <si>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</si>
  <si>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</si>
  <si>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</si>
  <si>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</si>
  <si>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</si>
  <si>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</si>
  <si>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</si>
  <si>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</si>
  <si>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</si>
  <si>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</si>
  <si>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</si>
  <si>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</si>
  <si>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</si>
  <si>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</si>
  <si>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</si>
  <si>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</si>
  <si>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</si>
  <si>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</si>
  <si>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</si>
  <si>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</si>
  <si>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</si>
  <si>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</si>
  <si>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</si>
  <si>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</si>
  <si>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</si>
  <si>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</si>
  <si>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</si>
  <si>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</si>
  <si>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</si>
  <si>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</si>
  <si>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</si>
  <si>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</si>
  <si>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</si>
  <si>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</si>
  <si>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</si>
  <si>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</si>
  <si>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</si>
  <si>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</si>
  <si>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</si>
  <si>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</si>
  <si>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</si>
  <si>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</si>
  <si>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</si>
  <si>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</si>
  <si>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</si>
  <si>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</si>
  <si>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</si>
  <si>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</si>
  <si>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</si>
  <si>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</si>
  <si>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</si>
  <si>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</si>
  <si>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</si>
  <si>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</si>
  <si>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</si>
  <si>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</si>
  <si>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</si>
  <si>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</si>
  <si>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</si>
  <si>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</si>
  <si>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</si>
  <si>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</si>
  <si>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</si>
  <si>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</si>
  <si>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</si>
  <si>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</si>
  <si>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</si>
  <si>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</si>
  <si>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</si>
  <si>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</si>
  <si>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</si>
  <si>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</si>
  <si>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</si>
  <si>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</si>
  <si>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</si>
  <si>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</si>
  <si>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</si>
  <si>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</si>
  <si>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</si>
  <si>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</si>
  <si>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</si>
  <si>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</si>
  <si>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</si>
  <si>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</si>
  <si>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</si>
  <si>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</si>
  <si>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</si>
  <si>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</si>
  <si>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</si>
  <si>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</si>
  <si>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</si>
  <si>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</si>
  <si>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</si>
  <si>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</si>
  <si>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</si>
  <si>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</si>
  <si>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</si>
  <si>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</si>
  <si>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</si>
  <si>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</si>
  <si>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</si>
  <si>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</si>
  <si>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</si>
  <si>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</si>
  <si>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</si>
  <si>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</si>
  <si>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</si>
  <si>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</si>
  <si>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</si>
  <si>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</si>
  <si>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</si>
  <si>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</si>
  <si>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</si>
  <si>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</si>
  <si>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</si>
  <si>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</si>
  <si>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</si>
  <si>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</si>
  <si>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</si>
  <si>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</si>
  <si>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</si>
  <si>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</si>
  <si>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</si>
  <si>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</si>
  <si>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</si>
  <si>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</si>
  <si>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</si>
  <si>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</si>
  <si>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</si>
  <si>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</si>
  <si>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</si>
  <si>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</si>
  <si>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</si>
  <si>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</si>
  <si>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</si>
  <si>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</si>
  <si>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</si>
  <si>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</si>
  <si>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</si>
  <si>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</si>
  <si>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</si>
  <si>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</si>
  <si>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</si>
  <si>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</si>
  <si>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</si>
  <si>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</si>
  <si>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</si>
  <si>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</si>
  <si>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</si>
  <si>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</si>
  <si>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</si>
  <si>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</si>
  <si>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</si>
  <si>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</si>
  <si>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</si>
  <si>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</si>
  <si>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</si>
  <si>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</si>
  <si>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</si>
  <si>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</si>
  <si>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</si>
  <si>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</si>
  <si>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</si>
  <si>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</si>
  <si>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</si>
  <si>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</si>
  <si>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</si>
  <si>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</si>
  <si>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</si>
  <si>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</si>
  <si>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</si>
  <si>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</si>
  <si>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</si>
  <si>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</si>
  <si>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</si>
  <si>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</si>
  <si>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</si>
  <si>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</si>
  <si>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</si>
  <si>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</si>
  <si>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</si>
  <si>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</si>
  <si>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</si>
  <si>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</si>
  <si>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</si>
  <si>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</si>
  <si>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</si>
  <si>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</si>
  <si>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</si>
  <si>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</si>
  <si>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</si>
  <si>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</si>
  <si>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</si>
  <si>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</si>
  <si>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</si>
  <si>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</si>
  <si>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</si>
  <si>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</si>
  <si>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</si>
  <si>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</si>
  <si>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</si>
  <si>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</si>
  <si>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</si>
  <si>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</si>
  <si>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</si>
  <si>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</si>
  <si>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</si>
  <si>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</si>
  <si>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</si>
  <si>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</si>
  <si>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</si>
  <si>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</si>
  <si>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</si>
  <si>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</si>
  <si>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</si>
  <si>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</si>
  <si>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</si>
  <si>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</si>
  <si>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</si>
  <si>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</si>
  <si>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</si>
  <si>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</si>
  <si>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</si>
  <si>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</si>
  <si>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</si>
  <si>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</si>
  <si>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</si>
  <si>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</si>
  <si>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</si>
  <si>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</si>
  <si>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</si>
  <si>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</si>
  <si>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</si>
  <si>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</si>
  <si>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</si>
  <si>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</si>
  <si>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</si>
  <si>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</si>
  <si>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</si>
  <si>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</si>
  <si>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</si>
  <si>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</si>
  <si>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</si>
  <si>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</si>
  <si>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</si>
  <si>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</si>
  <si>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</si>
  <si>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</si>
  <si>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</si>
  <si>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</si>
  <si>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</si>
  <si>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</si>
  <si>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</si>
  <si>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</si>
  <si>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</si>
  <si>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</si>
  <si>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</si>
  <si>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</si>
  <si>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</si>
  <si>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</si>
  <si>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</si>
  <si>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</si>
  <si>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</si>
  <si>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</si>
  <si>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</si>
  <si>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</si>
  <si>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</si>
  <si>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</si>
  <si>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</si>
  <si>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</si>
  <si>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</si>
  <si>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</si>
  <si>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</si>
  <si>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</si>
  <si>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</si>
  <si>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</si>
  <si>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</si>
  <si>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</si>
  <si>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</si>
  <si>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</si>
  <si>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</si>
  <si>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</si>
  <si>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</si>
  <si>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</si>
  <si>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</si>
  <si>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</si>
  <si>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</si>
  <si>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</si>
  <si>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</si>
  <si>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</si>
  <si>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</si>
  <si>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</si>
  <si>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</si>
  <si>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</si>
  <si>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</si>
  <si>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</si>
  <si>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</si>
  <si>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</si>
  <si>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</si>
  <si>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</si>
  <si>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</si>
  <si>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</si>
  <si>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</si>
  <si>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</si>
  <si>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</si>
  <si>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</si>
  <si>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</si>
  <si>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</si>
  <si>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</si>
  <si>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</si>
  <si>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</si>
  <si>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</si>
  <si>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</si>
  <si>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</si>
  <si>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</si>
  <si>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</si>
  <si>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</si>
  <si>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</si>
  <si>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</si>
  <si>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</si>
  <si>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</si>
  <si>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</si>
  <si>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</si>
  <si>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</si>
  <si>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</si>
  <si>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</si>
  <si>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</si>
  <si>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</si>
  <si>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</si>
  <si>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</si>
  <si>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</si>
  <si>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</si>
  <si>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</si>
  <si>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</si>
  <si>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</si>
  <si>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</si>
  <si>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</si>
  <si>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</si>
  <si>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</si>
  <si>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</si>
  <si>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</si>
  <si>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</si>
  <si>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</si>
  <si>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</si>
  <si>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</si>
  <si>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</si>
  <si>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</si>
  <si>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</si>
  <si>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</si>
  <si>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</si>
  <si>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</si>
  <si>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</si>
  <si>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</si>
  <si>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</si>
  <si>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</si>
  <si>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</si>
  <si>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</si>
  <si>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</si>
  <si>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</si>
  <si>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</si>
  <si>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</si>
  <si>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</si>
  <si>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</si>
  <si>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</si>
  <si>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</si>
  <si>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</si>
  <si>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</si>
  <si>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</si>
  <si>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</si>
  <si>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</si>
  <si>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</si>
  <si>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</si>
  <si>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</si>
  <si>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</si>
  <si>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</si>
  <si>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</si>
  <si>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</si>
  <si>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</si>
  <si>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</si>
  <si>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</si>
  <si>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</si>
  <si>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</si>
  <si>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</si>
  <si>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</si>
  <si>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</si>
  <si>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</si>
  <si>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</si>
  <si>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</si>
  <si>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</si>
  <si>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</si>
  <si>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</si>
  <si>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</si>
  <si>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</si>
  <si>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</si>
  <si>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</si>
  <si>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</si>
  <si>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</si>
  <si>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</si>
  <si>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</si>
  <si>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</si>
  <si>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</si>
  <si>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</si>
  <si>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</si>
  <si>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</si>
  <si>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</si>
  <si>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</si>
  <si>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</si>
  <si>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</si>
  <si>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</si>
  <si>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</si>
  <si>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</si>
  <si>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</si>
  <si>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</si>
  <si>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</si>
  <si>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</si>
  <si>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</si>
  <si>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</si>
  <si>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</si>
  <si>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</si>
  <si>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</si>
  <si>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</si>
  <si>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</si>
  <si>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</si>
  <si>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</si>
  <si>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</si>
  <si>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</si>
  <si>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</si>
  <si>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</si>
  <si>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</si>
  <si>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</si>
  <si>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</si>
  <si>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</si>
  <si>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</si>
  <si>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</si>
  <si>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</si>
  <si>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</si>
  <si>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</si>
  <si>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</si>
  <si>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</si>
  <si>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</si>
  <si>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</si>
  <si>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</si>
  <si>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</si>
  <si>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</si>
  <si>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</si>
  <si>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</si>
  <si>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</si>
  <si>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</si>
  <si>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</si>
  <si>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</si>
  <si>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</si>
  <si>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</si>
  <si>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</si>
  <si>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</si>
  <si>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</si>
  <si>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</si>
  <si>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</si>
  <si>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</si>
  <si>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</si>
  <si>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</si>
  <si>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</si>
  <si>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</si>
  <si>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</si>
  <si>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</si>
  <si>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</si>
  <si>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</si>
  <si>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</si>
  <si>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</si>
  <si>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</si>
  <si>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</si>
  <si>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</si>
  <si>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</si>
  <si>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</si>
  <si>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</si>
  <si>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</si>
  <si>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</si>
  <si>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</si>
  <si>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</si>
  <si>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</si>
  <si>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</si>
  <si>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</si>
  <si>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</si>
  <si>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</si>
  <si>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</si>
  <si>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</si>
  <si>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</si>
  <si>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</si>
  <si>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</si>
  <si>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</si>
  <si>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</si>
  <si>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</si>
  <si>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</si>
  <si>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</si>
  <si>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</si>
  <si>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</si>
  <si>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</si>
  <si>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</si>
  <si>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</si>
  <si>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</si>
  <si>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</si>
  <si>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</si>
  <si>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</si>
  <si>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</si>
  <si>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</si>
  <si>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</si>
  <si>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</si>
  <si>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</si>
  <si>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</si>
  <si>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</si>
  <si>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</si>
  <si>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</si>
  <si>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</si>
  <si>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</si>
  <si>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</si>
  <si>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</si>
  <si>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</si>
  <si>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</si>
  <si>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</si>
  <si>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</si>
  <si>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</si>
  <si>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</si>
  <si>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</si>
  <si>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</si>
  <si>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</si>
  <si>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</si>
  <si>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</si>
  <si>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</si>
  <si>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</si>
  <si>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</si>
  <si>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</si>
  <si>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</si>
  <si>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</si>
  <si>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</si>
  <si>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</si>
  <si>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</si>
  <si>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</si>
  <si>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</si>
  <si>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</si>
  <si>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</si>
  <si>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</si>
  <si>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</si>
  <si>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</si>
  <si>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</si>
  <si>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</si>
  <si>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</si>
  <si>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</si>
  <si>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</si>
  <si>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</si>
  <si>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</si>
  <si>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</si>
  <si>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</si>
  <si>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</si>
  <si>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</si>
  <si>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</si>
  <si>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</si>
  <si>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</si>
  <si>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</si>
  <si>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</si>
  <si>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</si>
  <si>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</si>
  <si>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</si>
  <si>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</si>
  <si>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</si>
  <si>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</si>
  <si>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</si>
  <si>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</si>
  <si>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</si>
  <si>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</si>
  <si>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</si>
  <si>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</si>
  <si>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</si>
  <si>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</si>
  <si>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</si>
  <si>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</si>
  <si>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</si>
  <si>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</si>
  <si>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</si>
  <si>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</si>
  <si>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</si>
  <si>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</si>
  <si>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</si>
  <si>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</si>
  <si>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</si>
  <si>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</si>
  <si>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</si>
  <si>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</si>
  <si>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</si>
  <si>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</si>
  <si>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</si>
  <si>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</si>
  <si>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</si>
  <si>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</si>
  <si>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</si>
  <si>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</si>
  <si>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</si>
  <si>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</si>
  <si>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</si>
  <si>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</si>
  <si>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</si>
  <si>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</si>
  <si>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</si>
  <si>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</si>
  <si>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</si>
  <si>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</si>
  <si>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</si>
  <si>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</si>
  <si>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</si>
  <si>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</si>
  <si>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</si>
  <si>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</si>
  <si>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</si>
  <si>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</si>
  <si>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</si>
  <si>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</si>
  <si>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</si>
  <si>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</si>
  <si>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</si>
  <si>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</si>
  <si>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</si>
  <si>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</si>
  <si>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</si>
  <si>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</si>
  <si>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</si>
  <si>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</si>
  <si>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</si>
  <si>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</si>
  <si>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</si>
  <si>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</si>
  <si>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</si>
  <si>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</si>
  <si>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</si>
  <si>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</si>
  <si>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</si>
  <si>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</si>
  <si>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</si>
  <si>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</si>
  <si>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</si>
  <si>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</si>
  <si>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</si>
  <si>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</si>
  <si>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</si>
  <si>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</si>
  <si>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</si>
  <si>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</si>
  <si>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</si>
  <si>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</si>
  <si>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</si>
  <si>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</si>
  <si>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</si>
  <si>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</si>
  <si>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</si>
  <si>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</si>
  <si>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</si>
  <si>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</si>
  <si>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</si>
  <si>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</si>
  <si>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</si>
  <si>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</si>
  <si>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</si>
  <si>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</si>
  <si>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</si>
  <si>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</si>
  <si>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</si>
  <si>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</si>
  <si>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</si>
  <si>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</si>
  <si>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</si>
  <si>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</si>
  <si>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</si>
  <si>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</si>
  <si>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</si>
  <si>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</si>
  <si>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</si>
  <si>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</si>
  <si>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</si>
  <si>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</si>
  <si>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</si>
  <si>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</si>
  <si>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</si>
  <si>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</si>
  <si>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</si>
  <si>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</si>
  <si>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</si>
  <si>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</si>
  <si>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</si>
  <si>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</si>
  <si>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</si>
  <si>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</si>
  <si>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</si>
  <si>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</si>
  <si>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</si>
  <si>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</si>
  <si>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</si>
  <si>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</si>
  <si>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</si>
  <si>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</si>
  <si>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</si>
  <si>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</si>
  <si>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</si>
  <si>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</si>
  <si>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</si>
  <si>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</si>
  <si>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</si>
  <si>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</si>
  <si>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</si>
  <si>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</si>
  <si>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</si>
  <si>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</si>
  <si>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</si>
  <si>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</si>
  <si>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</si>
  <si>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</si>
  <si>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</si>
  <si>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</si>
  <si>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</si>
  <si>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</si>
  <si>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</si>
  <si>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</si>
  <si>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</si>
  <si>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</si>
  <si>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</si>
  <si>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</si>
  <si>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</si>
  <si>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</si>
  <si>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</si>
  <si>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</si>
  <si>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</si>
  <si>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</si>
  <si>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</si>
  <si>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</si>
  <si>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</si>
  <si>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</si>
  <si>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</si>
  <si>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</si>
  <si>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</si>
  <si>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</si>
  <si>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</si>
  <si>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</si>
  <si>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</si>
  <si>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</si>
  <si>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</si>
  <si>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</si>
  <si>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</si>
  <si>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</si>
  <si>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</si>
  <si>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</si>
  <si>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</si>
  <si>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</si>
  <si>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</si>
  <si>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</si>
  <si>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</si>
  <si>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</si>
  <si>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</si>
  <si>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</si>
  <si>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</si>
  <si>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</si>
  <si>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</si>
  <si>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</si>
  <si>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</si>
  <si>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</si>
  <si>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</si>
  <si>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</si>
  <si>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</si>
  <si>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</si>
  <si>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</si>
  <si>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</si>
  <si>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</si>
  <si>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</si>
  <si>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</si>
  <si>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</si>
  <si>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</si>
  <si>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</si>
  <si>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</si>
  <si>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</si>
  <si>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</si>
  <si>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</si>
  <si>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</si>
  <si>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</si>
  <si>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</si>
  <si>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</si>
  <si>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</si>
  <si>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</si>
  <si>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</si>
  <si>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</si>
  <si>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</si>
  <si>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</si>
  <si>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</si>
  <si>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</si>
  <si>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</si>
  <si>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</si>
  <si>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</si>
  <si>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</si>
  <si>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</si>
  <si>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</si>
  <si>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</si>
  <si>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</si>
  <si>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</si>
  <si>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</si>
  <si>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</si>
  <si>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</si>
  <si>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</si>
  <si>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</si>
  <si>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</si>
  <si>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</si>
  <si>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</si>
  <si>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</si>
  <si>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</si>
  <si>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</si>
  <si>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</si>
  <si>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</si>
  <si>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</si>
  <si>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</si>
  <si>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</si>
  <si>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</si>
  <si>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</si>
  <si>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</si>
  <si>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</si>
  <si>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</si>
  <si>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</si>
  <si>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</si>
  <si>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</si>
  <si>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</si>
  <si>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</si>
  <si>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</si>
  <si>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</si>
  <si>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</si>
  <si>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</si>
  <si>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</si>
  <si>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</si>
  <si>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</si>
  <si>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</si>
  <si>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</si>
  <si>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</si>
  <si>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</si>
  <si>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</si>
  <si>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</si>
  <si>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</si>
  <si>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</si>
  <si>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</si>
  <si>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</si>
  <si>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</si>
  <si>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</si>
  <si>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</si>
  <si>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</si>
  <si>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</si>
  <si>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</si>
  <si>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</si>
  <si>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</si>
  <si>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</si>
  <si>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</si>
  <si>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</si>
  <si>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</si>
  <si>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</si>
  <si>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</si>
  <si>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</si>
  <si>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</si>
  <si>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</si>
  <si>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</si>
  <si>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</si>
  <si>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</si>
  <si>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</si>
  <si>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</si>
  <si>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</si>
  <si>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</si>
  <si>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</si>
  <si>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</si>
  <si>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</si>
  <si>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</si>
  <si>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</si>
  <si>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</si>
  <si>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</si>
  <si>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</si>
  <si>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</si>
  <si>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</si>
  <si>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</si>
  <si>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</si>
  <si>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</si>
  <si>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</si>
  <si>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</si>
  <si>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</si>
  <si>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</si>
  <si>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</si>
  <si>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</si>
  <si>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</si>
  <si>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</si>
  <si>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</si>
  <si>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</si>
  <si>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</si>
  <si>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</si>
  <si>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</si>
  <si>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</si>
  <si>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</si>
  <si>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</si>
  <si>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</si>
  <si>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</si>
  <si>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</si>
  <si>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</si>
  <si>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</si>
  <si>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</si>
  <si>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</si>
  <si>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</si>
  <si>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</si>
  <si>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</si>
  <si>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</si>
  <si>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</si>
  <si>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</si>
  <si>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</si>
  <si>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</si>
  <si>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</si>
  <si>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</si>
  <si>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</si>
  <si>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</si>
  <si>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</si>
  <si>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</si>
  <si>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</si>
  <si>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</si>
  <si>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</si>
  <si>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</si>
  <si>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</si>
  <si>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</si>
  <si>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</si>
  <si>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</si>
  <si>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</si>
  <si>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</si>
  <si>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</si>
  <si>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</si>
  <si>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</si>
  <si>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</si>
  <si>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</si>
  <si>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</si>
  <si>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</si>
  <si>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</si>
  <si>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</si>
  <si>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</si>
  <si>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</si>
  <si>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</si>
  <si>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</si>
  <si>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</si>
  <si>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</si>
  <si>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</si>
  <si>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</si>
  <si>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</si>
  <si>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</si>
  <si>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</si>
  <si>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</si>
  <si>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</si>
  <si>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</si>
  <si>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</si>
  <si>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</si>
  <si>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</si>
  <si>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</si>
  <si>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</si>
  <si>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</si>
  <si>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</si>
  <si>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</si>
  <si>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</si>
  <si>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</si>
  <si>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</si>
  <si>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</si>
  <si>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</si>
  <si>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</si>
  <si>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</si>
  <si>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</si>
  <si>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</si>
  <si>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</si>
  <si>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</si>
  <si>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</si>
  <si>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</si>
  <si>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</si>
  <si>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</si>
  <si>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</si>
  <si>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</si>
  <si>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</si>
  <si>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</si>
  <si>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</si>
  <si>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</si>
  <si>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</si>
  <si>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</si>
  <si>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</si>
  <si>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</si>
  <si>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</si>
  <si>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</si>
  <si>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</si>
  <si>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</si>
  <si>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</si>
  <si>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</si>
  <si>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</si>
  <si>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</si>
  <si>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</si>
  <si>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</si>
  <si>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</si>
  <si>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</si>
  <si>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</si>
  <si>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</si>
  <si>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</si>
  <si>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</si>
  <si>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</si>
  <si>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</si>
  <si>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</si>
  <si>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</si>
  <si>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</si>
  <si>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</si>
  <si>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</si>
  <si>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</si>
  <si>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</si>
  <si>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</si>
  <si>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</si>
  <si>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</si>
  <si>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</si>
  <si>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</si>
  <si>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</si>
  <si>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</si>
  <si>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</si>
  <si>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</si>
  <si>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</si>
  <si>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</si>
  <si>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</si>
  <si>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</si>
  <si>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</si>
  <si>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</si>
  <si>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</si>
  <si>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</si>
  <si>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</si>
  <si>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</si>
  <si>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</si>
  <si>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</si>
  <si>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</si>
  <si>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</si>
  <si>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</si>
  <si>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</si>
  <si>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</si>
  <si>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</si>
  <si>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</si>
  <si>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</si>
  <si>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</si>
  <si>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</si>
  <si>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</si>
  <si>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</si>
  <si>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</si>
  <si>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</si>
  <si>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</si>
  <si>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</si>
  <si>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</si>
  <si>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</si>
  <si>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</si>
  <si>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</si>
  <si>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</si>
  <si>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</si>
  <si>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</si>
  <si>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</si>
  <si>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</si>
  <si>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</si>
  <si>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</si>
  <si>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</si>
  <si>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</si>
  <si>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</si>
  <si>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</si>
  <si>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</si>
  <si>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</si>
  <si>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</si>
  <si>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</si>
  <si>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</si>
  <si>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</si>
  <si>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</si>
  <si>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</si>
  <si>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</si>
  <si>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</si>
  <si>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</si>
  <si>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</si>
  <si>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</si>
  <si>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</si>
  <si>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</si>
  <si>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</si>
  <si>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</si>
  <si>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</si>
  <si>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</si>
  <si>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</si>
  <si>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</si>
  <si>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</si>
  <si>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</si>
  <si>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</si>
  <si>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</si>
  <si>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</si>
  <si>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</si>
  <si>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</si>
  <si>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</si>
  <si>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</si>
  <si>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</si>
  <si>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</si>
  <si>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</si>
  <si>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</si>
  <si>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</si>
  <si>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</si>
  <si>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</si>
  <si>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</si>
  <si>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</si>
  <si>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</si>
  <si>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</si>
  <si>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</si>
  <si>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</si>
  <si>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</si>
  <si>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</si>
  <si>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</si>
  <si>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</si>
  <si>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</si>
  <si>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</si>
  <si>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</si>
  <si>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</si>
  <si>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</si>
  <si>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</si>
  <si>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</si>
  <si>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</si>
  <si>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</si>
  <si>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</si>
  <si>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</si>
  <si>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</si>
  <si>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</si>
  <si>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</si>
  <si>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</si>
  <si>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</si>
  <si>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</si>
  <si>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</si>
  <si>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</si>
  <si>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</si>
  <si>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</si>
  <si>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</si>
  <si>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</si>
  <si>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</si>
  <si>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</si>
  <si>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</si>
  <si>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</si>
  <si>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</si>
  <si>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</si>
  <si>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</si>
  <si>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</si>
  <si>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</si>
  <si>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</si>
  <si>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</si>
  <si>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</si>
  <si>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</si>
  <si>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</si>
  <si>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</si>
  <si>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</si>
  <si>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</si>
  <si>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</si>
  <si>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</si>
  <si>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</si>
  <si>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</si>
  <si>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</si>
  <si>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</si>
  <si>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</si>
  <si>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</si>
  <si>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</si>
  <si>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</si>
  <si>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</si>
  <si>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</si>
  <si>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</si>
  <si>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</si>
  <si>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</si>
  <si>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</si>
  <si>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</si>
  <si>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</si>
  <si>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</si>
  <si>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</si>
  <si>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</si>
  <si>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</si>
  <si>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</si>
  <si>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</si>
  <si>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</si>
  <si>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</si>
  <si>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</si>
  <si>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</si>
  <si>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</si>
  <si>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</si>
  <si>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</si>
  <si>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</si>
  <si>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</si>
  <si>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</si>
  <si>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</si>
  <si>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</si>
  <si>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</si>
  <si>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</si>
  <si>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</si>
  <si>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</si>
  <si>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</si>
  <si>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</si>
  <si>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</si>
  <si>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</si>
  <si>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</si>
  <si>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</si>
  <si>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</si>
  <si>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</si>
  <si>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</si>
  <si>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</si>
  <si>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</si>
  <si>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</si>
  <si>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</si>
  <si>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</si>
  <si>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</si>
  <si>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</si>
  <si>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</si>
  <si>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</si>
  <si>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</si>
  <si>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</si>
  <si>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</si>
  <si>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</si>
  <si>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</si>
  <si>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</si>
  <si>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</si>
  <si>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</si>
  <si>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</si>
  <si>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</si>
  <si>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</si>
  <si>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</si>
  <si>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</si>
  <si>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</si>
  <si>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</si>
  <si>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</si>
  <si>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</si>
  <si>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</si>
  <si>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</si>
  <si>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</si>
  <si>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</si>
  <si>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</si>
  <si>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</si>
  <si>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</si>
  <si>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</si>
  <si>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</si>
  <si>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</si>
  <si>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</si>
  <si>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</si>
  <si>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</si>
  <si>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</si>
  <si>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</si>
  <si>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</si>
  <si>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</si>
  <si>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</si>
  <si>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</si>
  <si>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</si>
  <si>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</si>
  <si>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</si>
  <si>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</si>
  <si>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</si>
  <si>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</si>
  <si>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</si>
  <si>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</si>
  <si>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</si>
  <si>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</si>
  <si>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</si>
  <si>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</si>
  <si>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</si>
  <si>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</si>
  <si>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</si>
  <si>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</si>
  <si>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</si>
  <si>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</si>
  <si>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</si>
  <si>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</si>
  <si>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</si>
  <si>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</si>
  <si>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</si>
  <si>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</si>
  <si>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</si>
  <si>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</si>
  <si>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</si>
  <si>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</si>
  <si>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</si>
  <si>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</si>
  <si>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</si>
  <si>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</si>
  <si>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</si>
  <si>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</si>
  <si>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</si>
  <si>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</si>
  <si>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</si>
  <si>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</si>
  <si>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</si>
  <si>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</si>
  <si>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</si>
  <si>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</si>
  <si>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</si>
  <si>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</si>
  <si>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</si>
  <si>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</si>
  <si>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</si>
  <si>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</si>
  <si>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</si>
  <si>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</si>
  <si>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</si>
  <si>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</si>
  <si>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</si>
  <si>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</si>
  <si>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</si>
  <si>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</si>
  <si>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</si>
  <si>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</si>
  <si>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</si>
  <si>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</si>
  <si>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</si>
  <si>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</si>
  <si>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</si>
  <si>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</si>
  <si>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</si>
  <si>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</si>
  <si>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</si>
  <si>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</si>
  <si>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</si>
  <si>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</si>
  <si>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</si>
  <si>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</si>
  <si>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</si>
  <si>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</si>
  <si>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</si>
  <si>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</si>
  <si>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</si>
  <si>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</si>
  <si>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</si>
  <si>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</si>
  <si>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</si>
  <si>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</si>
  <si>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</si>
  <si>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</si>
  <si>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</si>
  <si>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</si>
  <si>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</si>
  <si>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</si>
  <si>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</si>
  <si>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</si>
  <si>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</si>
  <si>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</si>
  <si>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</si>
  <si>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</si>
  <si>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</si>
  <si>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</si>
  <si>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</si>
  <si>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</si>
  <si>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</si>
  <si>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</si>
  <si>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</si>
  <si>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</si>
  <si>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</si>
  <si>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</si>
  <si>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</si>
  <si>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</si>
  <si>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</si>
  <si>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</si>
  <si>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</si>
  <si>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</si>
  <si>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</si>
  <si>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</si>
  <si>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</si>
  <si>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</si>
  <si>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</si>
  <si>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</si>
  <si>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</si>
  <si>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</si>
  <si>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</si>
  <si>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</si>
  <si>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</si>
  <si>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</si>
  <si>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</si>
  <si>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</si>
  <si>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</si>
  <si>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</si>
  <si>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</si>
  <si>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</si>
  <si>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</si>
  <si>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</si>
  <si>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</si>
  <si>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</si>
  <si>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</si>
  <si>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</si>
  <si>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</si>
  <si>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</si>
  <si>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</si>
  <si>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</si>
  <si>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</si>
  <si>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</si>
  <si>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</si>
  <si>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</si>
  <si>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</si>
  <si>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</si>
  <si>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</si>
  <si>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</si>
  <si>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</si>
  <si>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</si>
  <si>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</si>
  <si>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</si>
  <si>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</si>
  <si>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</si>
  <si>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</si>
  <si>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</si>
  <si>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</si>
  <si>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</si>
  <si>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</si>
  <si>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</si>
  <si>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</si>
  <si>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</si>
  <si>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</si>
  <si>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</si>
  <si>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</si>
  <si>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</si>
  <si>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</si>
  <si>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</si>
  <si>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</si>
  <si>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</si>
  <si>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</si>
  <si>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</si>
  <si>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</si>
  <si>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</si>
  <si>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</si>
  <si>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</si>
  <si>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</si>
  <si>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</si>
  <si>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</si>
  <si>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</si>
  <si>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</si>
  <si>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</si>
  <si>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</si>
  <si>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</si>
  <si>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</si>
  <si>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</si>
  <si>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</si>
  <si>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</si>
  <si>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</si>
  <si>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</si>
  <si>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</si>
  <si>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</si>
  <si>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</si>
  <si>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</si>
  <si>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</si>
  <si>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</si>
  <si>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</si>
  <si>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</si>
  <si>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</si>
  <si>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</si>
  <si>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</si>
  <si>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</si>
  <si>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</si>
  <si>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</si>
  <si>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</si>
  <si>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</si>
  <si>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</si>
  <si>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</si>
  <si>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</si>
  <si>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</si>
  <si>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</si>
  <si>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</si>
  <si>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</si>
  <si>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</si>
  <si>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</si>
  <si>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</si>
  <si>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</si>
  <si>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</si>
  <si>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</si>
  <si>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</si>
  <si>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</si>
  <si>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</si>
  <si>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</si>
  <si>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</si>
  <si>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</si>
  <si>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</si>
  <si>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</si>
  <si>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</si>
  <si>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</si>
  <si>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</si>
  <si>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</si>
  <si>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</si>
  <si>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</si>
  <si>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</si>
  <si>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</si>
  <si>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</si>
  <si>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</si>
  <si>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</si>
  <si>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</si>
  <si>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</si>
  <si>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</si>
  <si>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</si>
  <si>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</si>
  <si>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</si>
  <si>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</si>
  <si>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</si>
  <si>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</si>
  <si>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</si>
  <si>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</si>
  <si>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</si>
  <si>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</si>
  <si>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</si>
  <si>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</si>
  <si>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</si>
  <si>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</si>
  <si>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</si>
  <si>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</si>
  <si>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</si>
  <si>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</si>
  <si>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</si>
  <si>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</si>
  <si>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</si>
  <si>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</si>
  <si>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</si>
  <si>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</si>
  <si>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</si>
  <si>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</si>
  <si>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</si>
  <si>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</si>
  <si>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</si>
  <si>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</si>
  <si>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</si>
  <si>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</si>
  <si>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</si>
  <si>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</si>
  <si>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</si>
  <si>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</si>
  <si>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</si>
  <si>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</si>
  <si>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</si>
  <si>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</si>
  <si>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</si>
  <si>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</si>
  <si>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</si>
  <si>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</si>
  <si>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</si>
  <si>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</si>
  <si>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</si>
  <si>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</si>
  <si>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</si>
  <si>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</si>
  <si>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</si>
  <si>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</si>
  <si>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</si>
  <si>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</si>
  <si>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</si>
  <si>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</si>
  <si>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</si>
  <si>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</si>
  <si>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</si>
  <si>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</si>
  <si>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</si>
  <si>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</si>
  <si>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</si>
  <si>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</si>
  <si>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</si>
  <si>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</si>
  <si>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</si>
  <si>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</si>
  <si>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</si>
  <si>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</si>
  <si>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</si>
  <si>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</si>
  <si>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</si>
  <si>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</si>
  <si>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</si>
  <si>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</si>
  <si>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</si>
  <si>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</si>
  <si>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</si>
  <si>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</si>
  <si>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</si>
  <si>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</si>
  <si>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</si>
  <si>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</si>
  <si>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</si>
  <si>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</si>
  <si>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</si>
  <si>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</si>
  <si>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</si>
  <si>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</si>
  <si>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</si>
  <si>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</si>
  <si>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</si>
  <si>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</si>
  <si>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</si>
  <si>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</si>
  <si>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</si>
  <si>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</si>
  <si>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</si>
  <si>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</si>
  <si>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</si>
  <si>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</si>
  <si>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</si>
  <si>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</si>
  <si>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</si>
  <si>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</si>
  <si>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</si>
  <si>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</si>
  <si>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</si>
  <si>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</si>
  <si>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</si>
  <si>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</si>
  <si>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</si>
  <si>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</si>
  <si>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</si>
  <si>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</si>
  <si>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</si>
  <si>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</si>
  <si>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</si>
  <si>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</si>
  <si>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</si>
  <si>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</si>
  <si>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</si>
  <si>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</si>
  <si>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</si>
  <si>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</si>
  <si>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</si>
  <si>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</si>
  <si>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</si>
  <si>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</si>
  <si>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</si>
  <si>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</si>
  <si>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</si>
  <si>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</si>
  <si>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</si>
  <si>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</si>
  <si>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</si>
  <si>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</si>
  <si>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</si>
  <si>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</si>
  <si>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</si>
  <si>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</si>
  <si>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</si>
  <si>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</si>
  <si>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</si>
  <si>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</si>
  <si>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</si>
  <si>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</si>
  <si>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</si>
  <si>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</si>
  <si>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</si>
  <si>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</si>
  <si>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</si>
  <si>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</si>
  <si>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</si>
  <si>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</si>
  <si>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</si>
  <si>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</si>
  <si>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</si>
  <si>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</si>
  <si>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</si>
  <si>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</si>
  <si>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</si>
  <si>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</si>
  <si>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</si>
  <si>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</si>
  <si>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</si>
  <si>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</si>
  <si>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</si>
  <si>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</si>
  <si>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</si>
  <si>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</si>
  <si>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</si>
  <si>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</si>
  <si>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</si>
  <si>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</si>
  <si>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</si>
  <si>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</si>
  <si>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</si>
  <si>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</si>
  <si>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</si>
  <si>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</si>
  <si>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</si>
  <si>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</si>
  <si>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</si>
  <si>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</si>
  <si>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</si>
  <si>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</si>
  <si>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</si>
  <si>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</si>
  <si>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</si>
  <si>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</si>
  <si>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</si>
  <si>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</si>
  <si>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</si>
  <si>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</si>
  <si>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</si>
  <si>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</si>
  <si>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</si>
  <si>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</si>
  <si>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</si>
  <si>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</si>
  <si>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</si>
  <si>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</si>
  <si>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</si>
  <si>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</si>
  <si>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</si>
  <si>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</si>
  <si>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</si>
  <si>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</si>
  <si>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</si>
  <si>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</si>
  <si>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</si>
  <si>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</si>
  <si>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</si>
  <si>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</si>
  <si>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</si>
  <si>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</si>
  <si>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</si>
  <si>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</si>
  <si>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</si>
  <si>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</si>
  <si>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</si>
  <si>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</si>
  <si>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</si>
  <si>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</si>
  <si>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</si>
  <si>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</si>
  <si>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</si>
  <si>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</si>
  <si>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</si>
  <si>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</si>
  <si>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</si>
  <si>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</si>
  <si>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</si>
  <si>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</si>
  <si>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</si>
  <si>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</si>
  <si>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</si>
  <si>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</si>
  <si>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</si>
  <si>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</si>
  <si>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</si>
  <si>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</si>
  <si>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</si>
  <si>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</si>
  <si>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</si>
  <si>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</si>
  <si>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</si>
  <si>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</si>
  <si>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</si>
  <si>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</si>
  <si>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</si>
  <si>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</si>
  <si>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</si>
  <si>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</si>
  <si>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</si>
  <si>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</si>
  <si>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</si>
  <si>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</si>
  <si>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</si>
  <si>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</si>
  <si>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</si>
  <si>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</si>
  <si>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</si>
  <si>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</si>
  <si>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</si>
  <si>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</si>
  <si>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</si>
  <si>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</si>
  <si>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</si>
  <si>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</si>
  <si>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</si>
  <si>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</si>
  <si>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</si>
  <si>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</si>
  <si>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</si>
  <si>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</si>
  <si>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</si>
  <si>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</si>
  <si>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</si>
  <si>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</si>
  <si>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</si>
  <si>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</si>
  <si>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</si>
  <si>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</si>
  <si>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</si>
  <si>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</si>
  <si>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</si>
  <si>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</si>
  <si>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</si>
  <si>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</si>
  <si>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</si>
  <si>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</si>
  <si>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</si>
  <si>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</si>
  <si>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</si>
  <si>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</si>
  <si>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</si>
  <si>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</si>
  <si>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</si>
  <si>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</si>
  <si>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</si>
  <si>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</si>
  <si>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</si>
  <si>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</si>
  <si>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</si>
  <si>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</si>
  <si>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</si>
  <si>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</si>
  <si>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</si>
  <si>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</si>
  <si>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</si>
  <si>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</si>
  <si>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</si>
  <si>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</si>
  <si>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</si>
  <si>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</si>
  <si>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</si>
  <si>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</si>
  <si>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</si>
  <si>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</si>
  <si>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</si>
  <si>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</si>
  <si>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</si>
  <si>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</si>
  <si>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</si>
  <si>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</si>
  <si>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</si>
  <si>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</si>
  <si>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</si>
  <si>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</si>
  <si>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</si>
  <si>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</si>
  <si>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</si>
  <si>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</si>
  <si>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</si>
  <si>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</si>
  <si>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</si>
  <si>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</si>
  <si>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</si>
  <si>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</si>
  <si>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</si>
  <si>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</si>
  <si>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</si>
  <si>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</si>
  <si>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</si>
  <si>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</si>
  <si>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</si>
  <si>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</si>
  <si>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</si>
  <si>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</si>
  <si>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</si>
  <si>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</si>
  <si>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</si>
  <si>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</si>
  <si>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</si>
  <si>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</si>
  <si>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</si>
  <si>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</si>
  <si>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</si>
  <si>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</si>
  <si>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</si>
  <si>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</si>
  <si>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</si>
  <si>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</si>
  <si>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</si>
  <si>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</si>
  <si>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</si>
  <si>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</si>
  <si>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</si>
  <si>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</si>
  <si>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</si>
  <si>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</si>
  <si>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</si>
  <si>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</si>
  <si>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</si>
  <si>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</si>
  <si>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</si>
  <si>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</si>
  <si>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</si>
  <si>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</si>
  <si>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</si>
  <si>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</si>
  <si>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</si>
  <si>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</si>
  <si>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</si>
  <si>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</si>
  <si>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</si>
  <si>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</si>
  <si>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</si>
  <si>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</si>
  <si>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</si>
  <si>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</si>
  <si>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</si>
  <si>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</si>
  <si>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</si>
  <si>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</si>
  <si>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</si>
  <si>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</si>
  <si>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</si>
  <si>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</si>
  <si>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</si>
  <si>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</si>
  <si>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</si>
  <si>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</si>
  <si>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</si>
  <si>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</si>
  <si>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</si>
  <si>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</si>
  <si>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</si>
  <si>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</si>
  <si>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</si>
  <si>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</si>
  <si>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</si>
  <si>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</si>
  <si>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</si>
  <si>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</si>
  <si>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</si>
  <si>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</si>
  <si>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</si>
  <si>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</si>
  <si>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</si>
  <si>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</si>
  <si>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</si>
  <si>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</si>
  <si>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</si>
  <si>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</si>
  <si>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</si>
  <si>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</si>
  <si>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</si>
  <si>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</si>
  <si>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</si>
  <si>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</si>
  <si>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</si>
  <si>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</si>
  <si>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</si>
  <si>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</si>
  <si>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</si>
  <si>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</si>
  <si>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</si>
  <si>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</si>
  <si>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</si>
  <si>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</si>
  <si>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</si>
  <si>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</si>
  <si>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</si>
  <si>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</si>
  <si>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</si>
  <si>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</si>
  <si>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</si>
  <si>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</si>
  <si>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</si>
  <si>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</si>
  <si>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</si>
  <si>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</si>
  <si>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</si>
  <si>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</si>
  <si>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</si>
  <si>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</si>
  <si>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</si>
  <si>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</si>
  <si>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</si>
  <si>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</si>
  <si>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</si>
  <si>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</si>
  <si>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</si>
  <si>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</si>
  <si>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</si>
  <si>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</si>
  <si>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</si>
  <si>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</si>
  <si>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</si>
  <si>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</si>
  <si>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</si>
  <si>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</si>
  <si>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</si>
  <si>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</si>
  <si>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</si>
  <si>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</si>
  <si>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</si>
  <si>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</si>
  <si>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</si>
  <si>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</si>
  <si>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</si>
  <si>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</si>
  <si>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</si>
  <si>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</si>
  <si>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</si>
  <si>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</si>
  <si>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</si>
  <si>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</si>
  <si>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</si>
  <si>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</si>
  <si>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</si>
  <si>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</si>
  <si>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</si>
  <si>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</si>
  <si>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</si>
  <si>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</si>
  <si>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</si>
  <si>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</si>
  <si>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</si>
  <si>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</si>
  <si>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</si>
  <si>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</si>
  <si>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</si>
  <si>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</si>
  <si>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</si>
  <si>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</si>
  <si>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</si>
  <si>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</si>
  <si>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</si>
  <si>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</si>
  <si>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</si>
  <si>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</si>
  <si>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</si>
  <si>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</si>
  <si>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</si>
  <si>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</si>
  <si>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</si>
  <si>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</si>
  <si>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</si>
  <si>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</si>
  <si>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</si>
  <si>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</si>
  <si>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</si>
  <si>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</si>
  <si>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</si>
  <si>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</si>
  <si>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</si>
  <si>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</si>
  <si>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</si>
  <si>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</si>
  <si>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</si>
  <si>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</si>
  <si>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</si>
  <si>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</si>
  <si>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</si>
  <si>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</si>
  <si>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</si>
  <si>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</si>
  <si>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</si>
  <si>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</si>
  <si>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</si>
  <si>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</si>
  <si>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</si>
  <si>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</si>
  <si>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</si>
  <si>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</si>
  <si>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</si>
  <si>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</si>
  <si>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</si>
  <si>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</si>
  <si>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</si>
  <si>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</si>
  <si>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</si>
  <si>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</si>
  <si>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</si>
  <si>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</si>
  <si>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</si>
  <si>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</si>
  <si>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</si>
  <si>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</si>
  <si>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</si>
  <si>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</si>
  <si>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</si>
  <si>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</si>
  <si>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</si>
  <si>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</si>
  <si>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</si>
  <si>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</si>
  <si>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</si>
  <si>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</si>
  <si>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</si>
  <si>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</si>
  <si>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</si>
  <si>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</si>
  <si>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</si>
  <si>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</si>
  <si>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</si>
  <si>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</si>
  <si>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</si>
  <si>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</si>
  <si>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</si>
  <si>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</si>
  <si>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</si>
  <si>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</si>
  <si>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</si>
  <si>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</si>
  <si>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</si>
  <si>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</si>
  <si>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</si>
  <si>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</si>
  <si>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</si>
  <si>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</si>
  <si>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</si>
  <si>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</si>
  <si>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</si>
  <si>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</si>
  <si>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</si>
  <si>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</si>
  <si>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</si>
  <si>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</si>
  <si>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</si>
  <si>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</si>
  <si>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</si>
  <si>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</si>
  <si>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</si>
  <si>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</si>
  <si>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</si>
  <si>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</si>
  <si>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</si>
  <si>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</si>
  <si>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</si>
  <si>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</si>
  <si>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</si>
  <si>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</si>
  <si>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</si>
  <si>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</si>
  <si>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</si>
  <si>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</si>
  <si>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</si>
  <si>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</si>
  <si>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</si>
  <si>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</si>
  <si>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</si>
  <si>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</si>
  <si>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</si>
  <si>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</si>
  <si>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</si>
  <si>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</si>
  <si>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</si>
  <si>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</si>
  <si>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</si>
  <si>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</si>
  <si>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</si>
  <si>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</si>
  <si>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</si>
  <si>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</si>
  <si>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</si>
  <si>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</si>
  <si>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</si>
  <si>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</si>
  <si>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</si>
  <si>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</si>
  <si>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</si>
  <si>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</si>
  <si>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</si>
  <si>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</si>
  <si>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</si>
  <si>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</si>
  <si>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</si>
  <si>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</si>
  <si>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</si>
  <si>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</si>
  <si>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</si>
  <si>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</si>
  <si>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</si>
  <si>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</si>
  <si>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</si>
  <si>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</si>
  <si>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</si>
  <si>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</si>
  <si>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</si>
  <si>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</si>
  <si>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</si>
  <si>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</si>
  <si>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</si>
  <si>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</si>
  <si>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</si>
  <si>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</si>
  <si>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</si>
  <si>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</si>
  <si>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</si>
  <si>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</si>
  <si>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</si>
  <si>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</si>
  <si>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</si>
  <si>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</si>
  <si>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</si>
  <si>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</si>
  <si>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</si>
  <si>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</si>
  <si>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</si>
  <si>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</si>
  <si>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</si>
  <si>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</si>
  <si>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</si>
  <si>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</si>
  <si>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</si>
  <si>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</si>
  <si>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</si>
  <si>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</si>
  <si>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</si>
  <si>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</si>
  <si>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</si>
  <si>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</si>
  <si>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</si>
  <si>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</si>
  <si>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</si>
  <si>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</si>
  <si>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</si>
  <si>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</si>
  <si>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</si>
  <si>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</si>
  <si>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</si>
  <si>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</si>
  <si>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</si>
  <si>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</si>
  <si>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</si>
  <si>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</si>
  <si>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</si>
  <si>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</si>
  <si>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</si>
  <si>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</si>
  <si>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</si>
  <si>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</si>
  <si>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</si>
  <si>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</si>
  <si>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</si>
  <si>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</si>
  <si>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</si>
  <si>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</si>
  <si>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</si>
  <si>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</si>
  <si>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</si>
  <si>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</si>
  <si>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</si>
  <si>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</si>
  <si>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</si>
  <si>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</si>
  <si>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</si>
  <si>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</si>
  <si>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</si>
  <si>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</si>
  <si>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</si>
  <si>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</si>
  <si>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</si>
  <si>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</si>
  <si>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</si>
  <si>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</si>
  <si>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</si>
  <si>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</si>
  <si>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</si>
  <si>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</si>
  <si>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</si>
  <si>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</si>
  <si>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</si>
  <si>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</si>
  <si>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</si>
  <si>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</si>
  <si>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</si>
  <si>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</si>
  <si>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</si>
  <si>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</si>
  <si>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</si>
  <si>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</si>
  <si>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</si>
  <si>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</si>
  <si>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</si>
  <si>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</si>
  <si>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</si>
  <si>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</si>
  <si>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</si>
  <si>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</si>
  <si>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</si>
  <si>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</si>
  <si>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</si>
  <si>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</si>
  <si>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</si>
  <si>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</si>
  <si>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</si>
  <si>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</si>
  <si>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</si>
  <si>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</si>
  <si>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</si>
  <si>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</si>
  <si>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</si>
  <si>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</si>
  <si>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</si>
  <si>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</si>
  <si>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</si>
  <si>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</si>
  <si>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</si>
  <si>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</si>
  <si>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</si>
  <si>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</si>
  <si>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</si>
  <si>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</si>
  <si>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</si>
  <si>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</si>
  <si>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</si>
  <si>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</si>
  <si>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</si>
  <si>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</si>
  <si>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</si>
  <si>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</si>
  <si>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</si>
  <si>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</si>
  <si>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</si>
  <si>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</si>
  <si>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</si>
  <si>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</si>
  <si>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</si>
  <si>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</si>
  <si>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</si>
  <si>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</si>
  <si>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</si>
  <si>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</si>
  <si>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</si>
  <si>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</si>
  <si>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</si>
  <si>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</si>
  <si>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</si>
  <si>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</si>
  <si>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</si>
  <si>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</si>
  <si>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</si>
  <si>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</si>
  <si>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</si>
  <si>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</si>
  <si>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</si>
  <si>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</si>
  <si>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</si>
  <si>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</si>
  <si>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</si>
  <si>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</si>
  <si>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</si>
  <si>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</si>
  <si>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</si>
  <si>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</si>
  <si>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</si>
  <si>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</si>
  <si>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</si>
  <si>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</si>
  <si>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</si>
  <si>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</si>
  <si>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</si>
  <si>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</si>
  <si>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</si>
  <si>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</si>
  <si>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</si>
  <si>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</si>
  <si>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</si>
  <si>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</si>
  <si>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</si>
  <si>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</si>
  <si>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</si>
  <si>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</si>
  <si>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</si>
  <si>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</si>
  <si>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</si>
  <si>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</si>
  <si>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</si>
  <si>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</si>
  <si>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</si>
  <si>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</si>
  <si>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</si>
  <si>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</si>
  <si>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</si>
  <si>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</si>
  <si>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</si>
  <si>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</si>
  <si>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</si>
  <si>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</si>
  <si>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</si>
  <si>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</si>
  <si>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</si>
  <si>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</si>
  <si>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</si>
  <si>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</si>
  <si>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</si>
  <si>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</si>
  <si>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</si>
  <si>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</si>
  <si>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</si>
  <si>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</si>
  <si>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</si>
  <si>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</si>
  <si>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</si>
  <si>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</si>
  <si>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</si>
  <si>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</si>
  <si>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</si>
  <si>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</si>
  <si>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</si>
  <si>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</si>
  <si>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</si>
  <si>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</si>
  <si>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</si>
  <si>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</si>
  <si>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</si>
  <si>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</si>
  <si>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</si>
  <si>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</si>
  <si>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</si>
  <si>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</si>
  <si>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</si>
  <si>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</si>
  <si>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</si>
  <si>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</si>
  <si>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</si>
  <si>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</si>
  <si>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</si>
  <si>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</si>
  <si>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</si>
  <si>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</si>
  <si>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</si>
  <si>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</si>
  <si>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</si>
  <si>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</si>
  <si>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</si>
  <si>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</si>
  <si>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</si>
  <si>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</si>
  <si>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</si>
  <si>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</si>
  <si>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</si>
  <si>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</si>
  <si>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</si>
  <si>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</si>
  <si>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</si>
  <si>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</si>
  <si>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</si>
  <si>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</si>
  <si>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</si>
  <si>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</si>
  <si>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</si>
  <si>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</si>
  <si>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</si>
  <si>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</si>
  <si>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</si>
  <si>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</si>
  <si>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</si>
  <si>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</si>
  <si>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</si>
  <si>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</si>
  <si>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</si>
  <si>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</si>
  <si>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</si>
  <si>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</si>
  <si>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</si>
  <si>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</si>
  <si>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</si>
  <si>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</si>
  <si>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</si>
  <si>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</si>
  <si>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</si>
  <si>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</si>
  <si>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</si>
  <si>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</si>
  <si>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</si>
  <si>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</si>
  <si>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</si>
  <si>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</si>
  <si>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</si>
  <si>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</si>
  <si>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</si>
  <si>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</si>
  <si>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</si>
  <si>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</si>
  <si>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</si>
  <si>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</si>
  <si>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</si>
  <si>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</si>
  <si>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</si>
  <si>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</si>
  <si>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</si>
  <si>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</si>
  <si>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</si>
  <si>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</si>
  <si>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</si>
  <si>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</si>
  <si>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</si>
  <si>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</si>
  <si>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</si>
  <si>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</si>
  <si>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</si>
  <si>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</si>
  <si>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</si>
  <si>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</si>
  <si>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</si>
  <si>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</si>
  <si>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</si>
  <si>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</si>
  <si>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</si>
  <si>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</si>
  <si>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</si>
  <si>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</si>
  <si>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</si>
  <si>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</si>
  <si>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</si>
  <si>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</si>
  <si>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</si>
  <si>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</si>
  <si>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</si>
  <si>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</si>
  <si>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</si>
  <si>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</si>
  <si>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</si>
  <si>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</si>
  <si>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</si>
  <si>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</si>
  <si>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</si>
  <si>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</si>
  <si>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</si>
  <si>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</si>
  <si>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</si>
  <si>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</si>
  <si>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</si>
  <si>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</si>
  <si>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</si>
  <si>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</si>
  <si>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</si>
  <si>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</si>
  <si>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</si>
  <si>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</si>
  <si>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</si>
  <si>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</si>
  <si>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</si>
  <si>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</si>
  <si>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</si>
  <si>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</si>
  <si>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</si>
  <si>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</si>
  <si>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</si>
  <si>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</si>
  <si>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</si>
  <si>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</si>
  <si>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</si>
  <si>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</si>
  <si>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</si>
  <si>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</si>
  <si>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</si>
  <si>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</si>
  <si>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</si>
  <si>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</si>
  <si>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</si>
  <si>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</si>
  <si>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</si>
  <si>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</si>
  <si>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</si>
  <si>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</si>
  <si>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</si>
  <si>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</si>
  <si>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</si>
  <si>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</si>
  <si>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</si>
  <si>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</si>
  <si>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</si>
  <si>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</si>
  <si>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</si>
  <si>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</si>
  <si>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</si>
  <si>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</si>
  <si>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</si>
  <si>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</si>
  <si>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</si>
  <si>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</si>
  <si>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</si>
  <si>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</si>
  <si>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</si>
  <si>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</si>
  <si>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</si>
  <si>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</si>
  <si>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</si>
  <si>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</si>
  <si>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</si>
  <si>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</si>
  <si>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</si>
  <si>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</si>
  <si>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</si>
  <si>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</si>
  <si>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</si>
  <si>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</si>
  <si>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</si>
  <si>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</si>
  <si>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</si>
  <si>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</si>
  <si>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</si>
  <si>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</si>
  <si>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</si>
  <si>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</si>
  <si>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</si>
  <si>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</si>
  <si>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</si>
  <si>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</si>
  <si>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</si>
  <si>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</si>
  <si>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</si>
  <si>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</si>
  <si>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</si>
  <si>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</si>
  <si>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</si>
  <si>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</si>
  <si>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</si>
  <si>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</si>
  <si>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</si>
  <si>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</si>
  <si>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</si>
  <si>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</si>
  <si>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</si>
  <si>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</si>
  <si>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</si>
  <si>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</si>
  <si>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</si>
  <si>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</si>
  <si>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</si>
  <si>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</si>
  <si>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</si>
  <si>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</si>
  <si>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</si>
  <si>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</si>
  <si>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</si>
  <si>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</si>
  <si>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</si>
  <si>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</si>
  <si>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</si>
  <si>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</si>
  <si>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</si>
  <si>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</si>
  <si>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</si>
  <si>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</si>
  <si>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</si>
  <si>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</si>
  <si>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</si>
  <si>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</si>
  <si>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</si>
  <si>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</si>
  <si>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</si>
  <si>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</si>
  <si>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</si>
  <si>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</si>
  <si>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</si>
  <si>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</si>
  <si>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</si>
  <si>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</si>
  <si>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</si>
  <si>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</si>
  <si>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</si>
  <si>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</si>
  <si>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</si>
  <si>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</si>
  <si>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</si>
  <si>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</si>
  <si>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</si>
  <si>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</si>
  <si>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</si>
  <si>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</si>
  <si>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</si>
  <si>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</si>
  <si>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</si>
  <si>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</si>
  <si>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</si>
  <si>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</si>
  <si>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</si>
  <si>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</si>
  <si>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</si>
  <si>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</si>
  <si>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</si>
  <si>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</si>
  <si>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</si>
  <si>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</si>
  <si>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</si>
  <si>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</si>
  <si>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</si>
  <si>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</si>
  <si>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</si>
  <si>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</si>
  <si>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</si>
  <si>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</si>
  <si>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</si>
  <si>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</si>
  <si>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</si>
  <si>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</si>
  <si>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</si>
  <si>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</si>
  <si>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</si>
  <si>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</si>
  <si>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</si>
  <si>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</si>
  <si>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</si>
  <si>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</si>
  <si>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</si>
  <si>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</si>
  <si>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</si>
  <si>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</si>
  <si>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</si>
  <si>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</si>
  <si>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</si>
  <si>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</si>
  <si>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</si>
  <si>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</si>
  <si>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</si>
  <si>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</si>
  <si>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</si>
  <si>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</si>
  <si>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</si>
  <si>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</si>
  <si>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</si>
  <si>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</si>
  <si>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</si>
  <si>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</si>
  <si>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</si>
  <si>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</si>
  <si>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</si>
  <si>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</si>
  <si>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</si>
  <si>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</si>
  <si>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</si>
  <si>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</si>
  <si>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</si>
  <si>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</si>
  <si>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</si>
  <si>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</si>
  <si>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</si>
  <si>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</si>
  <si>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</si>
  <si>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</si>
  <si>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</si>
  <si>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</si>
  <si>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</si>
  <si>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</si>
  <si>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</si>
  <si>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</si>
  <si>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</si>
  <si>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</si>
  <si>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</si>
  <si>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</si>
  <si>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</si>
  <si>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</si>
  <si>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</si>
  <si>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</si>
  <si>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</si>
  <si>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</si>
  <si>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</si>
  <si>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</si>
  <si>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</si>
  <si>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</si>
  <si>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</si>
  <si>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</si>
  <si>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</si>
  <si>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</si>
  <si>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</si>
  <si>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</si>
  <si>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</si>
  <si>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</si>
  <si>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</si>
  <si>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</si>
  <si>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</si>
  <si>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</si>
  <si>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</si>
  <si>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</si>
  <si>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</si>
  <si>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</si>
  <si>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</si>
  <si>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</si>
  <si>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</si>
  <si>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</si>
  <si>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</si>
  <si>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</si>
  <si>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</si>
  <si>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</si>
  <si>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</si>
  <si>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</si>
  <si>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</si>
  <si>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</si>
  <si>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</si>
  <si>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</si>
  <si>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</si>
  <si>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</si>
  <si>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</si>
  <si>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</si>
  <si>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</si>
  <si>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</si>
  <si>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</si>
  <si>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</si>
  <si>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</si>
  <si>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</si>
  <si>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</si>
  <si>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</si>
  <si>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</si>
  <si>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</si>
  <si>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</si>
  <si>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</si>
  <si>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</si>
  <si>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</si>
  <si>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</si>
  <si>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</si>
  <si>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</si>
  <si>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</si>
  <si>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</si>
  <si>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</si>
  <si>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</si>
  <si>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</si>
  <si>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</si>
  <si>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</si>
  <si>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</si>
  <si>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</si>
  <si>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</si>
  <si>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</si>
  <si>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</si>
  <si>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</si>
  <si>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</si>
  <si>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</si>
  <si>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</si>
  <si>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</si>
  <si>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</si>
  <si>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</si>
  <si>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</si>
  <si>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</si>
  <si>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</si>
  <si>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</si>
  <si>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</si>
  <si>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</si>
  <si>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</si>
  <si>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</si>
  <si>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</si>
  <si>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</si>
  <si>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</si>
  <si>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</si>
  <si>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</si>
  <si>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</si>
  <si>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</si>
  <si>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</si>
  <si>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</si>
  <si>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</si>
  <si>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</si>
  <si>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</si>
  <si>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</si>
  <si>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</si>
  <si>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</si>
  <si>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</si>
  <si>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</si>
  <si>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</si>
  <si>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</si>
  <si>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</si>
  <si>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</si>
  <si>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</si>
  <si>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</si>
  <si>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</si>
  <si>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</si>
  <si>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</si>
  <si>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</si>
  <si>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</si>
  <si>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</si>
  <si>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</si>
  <si>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</si>
  <si>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</si>
  <si>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</si>
  <si>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</si>
  <si>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</si>
  <si>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</si>
  <si>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</si>
  <si>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</si>
  <si>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</si>
  <si>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</si>
  <si>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</si>
  <si>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</si>
  <si>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</si>
  <si>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</si>
  <si>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</si>
  <si>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</si>
  <si>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</si>
  <si>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</si>
  <si>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</si>
  <si>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</si>
  <si>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</si>
  <si>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</si>
  <si>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</si>
  <si>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</si>
  <si>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</si>
  <si>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</si>
  <si>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</si>
  <si>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</si>
  <si>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</si>
  <si>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</si>
  <si>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</si>
  <si>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</si>
  <si>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</si>
  <si>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</si>
  <si>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</si>
  <si>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</si>
  <si>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</si>
  <si>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</si>
  <si>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</si>
  <si>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</si>
  <si>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</si>
  <si>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</si>
  <si>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</si>
  <si>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</si>
  <si>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</si>
  <si>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</si>
  <si>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</si>
  <si>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</si>
  <si>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</si>
  <si>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</si>
  <si>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</si>
  <si>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</si>
  <si>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</si>
  <si>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</si>
  <si>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</si>
  <si>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</si>
  <si>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</si>
  <si>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</si>
  <si>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</si>
  <si>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</si>
  <si>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</si>
  <si>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</si>
  <si>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</si>
  <si>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</si>
  <si>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</si>
  <si>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</si>
  <si>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</si>
  <si>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</si>
  <si>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</si>
  <si>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</si>
  <si>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</si>
  <si>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</si>
  <si>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</si>
  <si>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</si>
  <si>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</si>
  <si>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</si>
  <si>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</si>
  <si>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</si>
  <si>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</si>
  <si>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</si>
  <si>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</si>
  <si>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</si>
  <si>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</si>
  <si>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</si>
  <si>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</si>
  <si>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</si>
  <si>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</si>
  <si>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</si>
  <si>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</si>
  <si>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</si>
  <si>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</si>
  <si>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</si>
  <si>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</si>
  <si>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</si>
  <si>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</si>
  <si>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</si>
  <si>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</si>
  <si>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</si>
  <si>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</si>
  <si>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</si>
  <si>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</si>
  <si>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</si>
  <si>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</si>
  <si>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</si>
  <si>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</si>
  <si>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</si>
  <si>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</si>
  <si>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</si>
  <si>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</si>
  <si>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</si>
  <si>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</si>
  <si>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</si>
  <si>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</si>
  <si>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</si>
  <si>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</si>
  <si>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</si>
  <si>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</si>
  <si>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</si>
  <si>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</si>
  <si>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</si>
  <si>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</si>
  <si>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</si>
  <si>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</si>
  <si>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</si>
  <si>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</si>
  <si>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</si>
  <si>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</si>
  <si>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</si>
  <si>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</si>
  <si>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</si>
  <si>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</si>
  <si>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</si>
  <si>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</si>
  <si>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</si>
  <si>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</si>
  <si>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</si>
  <si>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</si>
  <si>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</si>
  <si>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</si>
  <si>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</si>
  <si>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</si>
  <si>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</si>
  <si>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</si>
  <si>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</si>
  <si>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</si>
  <si>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</si>
  <si>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</si>
  <si>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</si>
  <si>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</si>
  <si>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</si>
  <si>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</si>
  <si>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</si>
  <si>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</si>
  <si>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</si>
  <si>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</si>
  <si>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</si>
  <si>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</si>
  <si>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</si>
  <si>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</si>
  <si>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</si>
  <si>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</si>
  <si>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</si>
  <si>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</si>
  <si>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</si>
  <si>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</si>
  <si>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</si>
  <si>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</si>
  <si>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</si>
  <si>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</si>
  <si>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</si>
  <si>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</si>
  <si>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</si>
  <si>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</si>
  <si>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</si>
  <si>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</si>
  <si>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</si>
  <si>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</si>
  <si>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</si>
  <si>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</si>
  <si>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</si>
  <si>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</si>
  <si>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</si>
  <si>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</si>
  <si>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</si>
  <si>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</si>
  <si>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</si>
  <si>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</si>
  <si>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</si>
  <si>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</si>
  <si>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</si>
  <si>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</si>
  <si>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</si>
  <si>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</si>
  <si>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</si>
  <si>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</si>
  <si>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</si>
  <si>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</si>
  <si>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</si>
  <si>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</si>
  <si>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</si>
  <si>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</si>
  <si>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</si>
  <si>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</si>
  <si>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</si>
  <si>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</si>
  <si>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</si>
  <si>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</si>
  <si>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</si>
  <si>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</si>
  <si>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</si>
  <si>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</si>
  <si>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</si>
  <si>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</si>
  <si>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</si>
  <si>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</si>
  <si>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</si>
  <si>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</si>
  <si>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</si>
  <si>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</si>
  <si>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</si>
  <si>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</si>
  <si>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</si>
  <si>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</si>
  <si>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</si>
  <si>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</si>
  <si>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</si>
  <si>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</si>
  <si>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</si>
  <si>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</si>
  <si>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</si>
  <si>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</si>
  <si>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</si>
  <si>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</si>
  <si>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</si>
  <si>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</si>
  <si>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</si>
  <si>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</si>
  <si>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</si>
  <si>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</si>
  <si>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</si>
  <si>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</si>
  <si>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</si>
  <si>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</si>
  <si>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</si>
  <si>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</si>
  <si>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</si>
  <si>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</si>
  <si>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</si>
  <si>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</si>
  <si>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</si>
  <si>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</si>
  <si>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</si>
  <si>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</si>
  <si>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</si>
  <si>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</si>
  <si>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</si>
  <si>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</si>
  <si>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</si>
  <si>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</si>
  <si>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</si>
  <si>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</si>
  <si>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</si>
  <si>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</si>
  <si>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</si>
  <si>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</si>
  <si>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</si>
  <si>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</si>
  <si>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</si>
  <si>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</si>
  <si>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</si>
  <si>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</si>
  <si>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</si>
  <si>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</si>
  <si>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</si>
  <si>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</si>
  <si>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</si>
  <si>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</si>
  <si>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</si>
  <si>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</si>
  <si>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</si>
  <si>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</si>
  <si>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</si>
  <si>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</si>
  <si>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</si>
  <si>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</si>
  <si>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</si>
  <si>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</si>
  <si>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</si>
  <si>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</si>
  <si>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</si>
  <si>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</si>
  <si>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</si>
  <si>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</si>
  <si>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</si>
  <si>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</si>
  <si>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</si>
  <si>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</si>
  <si>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</si>
  <si>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</si>
  <si>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</si>
  <si>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</si>
  <si>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</si>
  <si>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</si>
  <si>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</si>
  <si>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</si>
  <si>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</si>
  <si>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</si>
  <si>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</si>
  <si>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</si>
  <si>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</si>
  <si>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</si>
  <si>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</si>
  <si>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</si>
  <si>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</si>
  <si>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</si>
  <si>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</si>
  <si>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</si>
  <si>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</si>
  <si>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</si>
  <si>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</si>
  <si>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</si>
  <si>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</si>
  <si>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</si>
  <si>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</si>
  <si>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</si>
  <si>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</si>
  <si>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</si>
  <si>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</si>
  <si>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</si>
  <si>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</si>
  <si>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</si>
  <si>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</si>
  <si>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</si>
  <si>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</si>
  <si>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</si>
  <si>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</si>
  <si>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</si>
  <si>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</si>
  <si>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</si>
  <si>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</si>
  <si>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</si>
  <si>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</si>
  <si>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</si>
  <si>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</si>
  <si>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</si>
  <si>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</si>
  <si>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</si>
  <si>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</si>
  <si>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</si>
  <si>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</si>
  <si>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</si>
  <si>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</si>
  <si>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</si>
  <si>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</si>
  <si>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</si>
  <si>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</si>
  <si>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</si>
  <si>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</si>
  <si>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</si>
  <si>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</si>
  <si>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</si>
  <si>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</si>
  <si>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</si>
  <si>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</si>
  <si>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</si>
  <si>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</si>
  <si>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</si>
  <si>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</si>
  <si>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</si>
  <si>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</si>
  <si>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</si>
  <si>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</si>
  <si>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</si>
  <si>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</si>
  <si>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</si>
  <si>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</si>
  <si>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</si>
  <si>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</si>
  <si>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</si>
  <si>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</si>
  <si>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</si>
  <si>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</si>
  <si>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</si>
  <si>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</si>
  <si>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</si>
  <si>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</si>
  <si>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</si>
  <si>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</si>
  <si>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</si>
  <si>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</si>
  <si>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</si>
  <si>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</si>
  <si>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</si>
  <si>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</si>
  <si>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</si>
  <si>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</si>
  <si>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</si>
  <si>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</si>
  <si>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</si>
  <si>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</si>
  <si>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</si>
  <si>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</si>
  <si>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</si>
  <si>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</si>
  <si>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</si>
  <si>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</si>
  <si>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</si>
  <si>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</si>
  <si>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</si>
  <si>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</si>
  <si>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</si>
  <si>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</si>
  <si>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</si>
  <si>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</si>
  <si>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</si>
  <si>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</si>
  <si>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</si>
  <si>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</si>
  <si>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</si>
  <si>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</si>
  <si>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</si>
  <si>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</si>
  <si>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</si>
  <si>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</si>
  <si>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</si>
  <si>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</si>
  <si>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</si>
  <si>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</si>
  <si>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</si>
  <si>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</si>
  <si>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</si>
  <si>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</si>
  <si>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</si>
  <si>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</si>
  <si>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</si>
  <si>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</si>
  <si>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</si>
  <si>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</si>
  <si>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</si>
  <si>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</si>
  <si>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</si>
  <si>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</si>
  <si>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</si>
  <si>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</si>
  <si>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</si>
  <si>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</si>
  <si>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</si>
  <si>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</si>
  <si>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</si>
  <si>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</si>
  <si>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</si>
  <si>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</si>
  <si>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</si>
  <si>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</si>
  <si>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</si>
  <si>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</si>
  <si>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</si>
  <si>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</si>
  <si>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</si>
  <si>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</si>
  <si>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</si>
  <si>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</si>
  <si>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</si>
  <si>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</si>
  <si>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</si>
  <si>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</si>
  <si>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</si>
  <si>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</si>
  <si>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</si>
  <si>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</si>
  <si>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</si>
  <si>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</si>
  <si>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</si>
  <si>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</si>
  <si>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</si>
  <si>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</si>
  <si>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</si>
  <si>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</si>
  <si>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</si>
  <si>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</si>
  <si>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</si>
  <si>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</si>
  <si>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</si>
  <si>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</si>
  <si>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</si>
  <si>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</si>
  <si>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</si>
  <si>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</si>
  <si>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</si>
  <si>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</si>
  <si>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</si>
  <si>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</si>
  <si>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</si>
  <si>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</si>
  <si>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</si>
  <si>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</si>
  <si>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</si>
  <si>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</si>
  <si>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</si>
  <si>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</si>
  <si>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</si>
  <si>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</si>
  <si>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</si>
  <si>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</si>
  <si>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</si>
  <si>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</si>
  <si>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</si>
  <si>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</si>
  <si>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</si>
  <si>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</si>
  <si>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</si>
  <si>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</si>
  <si>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</si>
  <si>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</si>
  <si>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</si>
  <si>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</si>
  <si>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</si>
  <si>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</si>
  <si>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</si>
  <si>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</si>
  <si>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</si>
  <si>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</si>
  <si>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</si>
  <si>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</si>
  <si>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</si>
  <si>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</si>
  <si>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</si>
  <si>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</si>
  <si>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</si>
  <si>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</si>
  <si>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</si>
  <si>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</si>
  <si>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</si>
  <si>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</si>
  <si>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</si>
  <si>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</si>
  <si>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</si>
  <si>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</si>
  <si>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</si>
  <si>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</si>
  <si>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</si>
  <si>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</si>
  <si>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</si>
  <si>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</si>
  <si>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</si>
  <si>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</si>
  <si>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</si>
  <si>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</si>
  <si>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</si>
  <si>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</si>
  <si>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</si>
  <si>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</si>
  <si>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</si>
  <si>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</si>
  <si>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</si>
  <si>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</si>
  <si>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</si>
  <si>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</si>
  <si>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</si>
  <si>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</si>
  <si>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</si>
  <si>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</si>
  <si>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</si>
  <si>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</si>
  <si>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</si>
  <si>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</si>
  <si>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</si>
  <si>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</si>
  <si>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</si>
  <si>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</si>
  <si>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</si>
  <si>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</si>
  <si>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</si>
  <si>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</si>
  <si>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</si>
  <si>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</si>
  <si>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</si>
  <si>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</si>
  <si>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</si>
  <si>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</si>
  <si>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</si>
  <si>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</si>
  <si>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</si>
  <si>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</si>
  <si>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</si>
  <si>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</si>
  <si>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</si>
  <si>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</si>
  <si>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</si>
  <si>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</si>
  <si>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</si>
  <si>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</si>
  <si>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</si>
  <si>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</si>
  <si>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</si>
  <si>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</si>
  <si>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</si>
  <si>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</si>
  <si>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</si>
  <si>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</si>
  <si>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</si>
  <si>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</si>
  <si>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</si>
  <si>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</si>
  <si>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</si>
  <si>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</si>
  <si>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</si>
  <si>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</si>
  <si>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</si>
  <si>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</si>
  <si>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</si>
  <si>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</si>
  <si>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</si>
  <si>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</si>
  <si>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</si>
  <si>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</si>
  <si>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</si>
  <si>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</si>
  <si>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</si>
  <si>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</si>
  <si>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</si>
  <si>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</si>
  <si>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</si>
  <si>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</si>
  <si>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</si>
  <si>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</si>
  <si>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</si>
  <si>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</si>
  <si>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</si>
  <si>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</si>
  <si>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</si>
  <si>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</si>
  <si>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</si>
  <si>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</si>
  <si>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</si>
  <si>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</si>
  <si>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</si>
  <si>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</si>
  <si>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</si>
  <si>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</si>
  <si>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</si>
  <si>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</si>
  <si>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</si>
  <si>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</si>
  <si>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</si>
  <si>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</si>
  <si>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</si>
  <si>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</si>
  <si>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</si>
  <si>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</si>
  <si>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</si>
  <si>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</si>
  <si>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</si>
  <si>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</si>
  <si>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</si>
  <si>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</si>
  <si>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</si>
  <si>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</si>
  <si>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</si>
  <si>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</si>
  <si>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</si>
  <si>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</si>
  <si>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</si>
  <si>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</si>
  <si>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</si>
  <si>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</si>
  <si>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</si>
  <si>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</si>
  <si>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</si>
  <si>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</si>
  <si>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</si>
  <si>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</si>
  <si>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</si>
  <si>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</si>
  <si>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</si>
  <si>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</si>
  <si>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</si>
  <si>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</si>
  <si>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</si>
  <si>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</si>
  <si>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</si>
  <si>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</si>
  <si>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</si>
  <si>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</si>
  <si>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</si>
  <si>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</si>
  <si>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</si>
  <si>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</si>
  <si>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</si>
  <si>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</si>
  <si>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</si>
  <si>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</si>
  <si>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</si>
  <si>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</si>
  <si>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</si>
  <si>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</si>
  <si>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</si>
  <si>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</si>
  <si>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</si>
  <si>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</si>
  <si>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</si>
  <si>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</si>
  <si>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</si>
  <si>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</si>
  <si>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</si>
  <si>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</si>
  <si>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</si>
  <si>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</si>
  <si>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</si>
  <si>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</si>
  <si>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</si>
  <si>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</si>
  <si>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</si>
  <si>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</si>
  <si>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</si>
  <si>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</si>
  <si>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</si>
  <si>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</si>
  <si>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</si>
  <si>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</si>
  <si>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</si>
  <si>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</si>
  <si>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</si>
  <si>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</si>
  <si>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</si>
  <si>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</si>
  <si>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</si>
  <si>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</si>
  <si>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</si>
  <si>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</si>
  <si>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</si>
  <si>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</si>
  <si>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</si>
  <si>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</si>
  <si>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</si>
  <si>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</si>
  <si>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</si>
  <si>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</si>
  <si>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</si>
  <si>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</si>
  <si>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</si>
  <si>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</si>
  <si>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</si>
  <si>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</si>
  <si>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</si>
  <si>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</si>
  <si>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</si>
  <si>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</si>
  <si>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</si>
  <si>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</si>
  <si>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</si>
  <si>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</si>
  <si>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</si>
  <si>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</si>
  <si>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</si>
  <si>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</si>
  <si>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</si>
  <si>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</si>
  <si>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</si>
  <si>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</si>
  <si>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</si>
  <si>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</si>
  <si>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</si>
  <si>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</si>
  <si>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</si>
  <si>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</si>
  <si>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</si>
  <si>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</si>
  <si>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</si>
  <si>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</si>
  <si>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</si>
  <si>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</si>
  <si>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</si>
  <si>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</si>
  <si>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</si>
  <si>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</si>
  <si>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</si>
  <si>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</si>
  <si>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</si>
  <si>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</si>
  <si>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</si>
  <si>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</si>
  <si>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</si>
  <si>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</si>
  <si>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</si>
  <si>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</si>
  <si>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</si>
  <si>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</si>
  <si>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</si>
  <si>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</si>
  <si>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</si>
  <si>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</si>
  <si>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</si>
  <si>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</si>
  <si>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</si>
  <si>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</si>
  <si>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</si>
  <si>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</si>
  <si>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</si>
  <si>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</si>
  <si>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</si>
  <si>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</si>
  <si>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</si>
  <si>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</si>
  <si>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</si>
  <si>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</si>
  <si>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</si>
  <si>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</si>
  <si>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</si>
  <si>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</si>
  <si>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</si>
  <si>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</si>
  <si>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</si>
  <si>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</si>
  <si>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</si>
  <si>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</si>
  <si>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</si>
  <si>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</si>
  <si>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</si>
  <si>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</si>
  <si>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</si>
  <si>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</si>
  <si>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</si>
  <si>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</si>
  <si>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</si>
  <si>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</si>
  <si>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</si>
  <si>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</si>
  <si>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</si>
  <si>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</si>
  <si>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</si>
  <si>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</si>
  <si>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</si>
  <si>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</si>
  <si>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</si>
  <si>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</si>
  <si>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</si>
  <si>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</si>
  <si>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</si>
  <si>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</si>
  <si>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</si>
  <si>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</si>
  <si>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</si>
  <si>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</si>
  <si>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</si>
  <si>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</si>
  <si>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</si>
  <si>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</si>
  <si>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</si>
  <si>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</si>
  <si>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</si>
  <si>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</si>
  <si>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</si>
  <si>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</si>
  <si>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</si>
  <si>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</si>
  <si>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</si>
  <si>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</si>
  <si>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</si>
  <si>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</si>
  <si>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</si>
  <si>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</si>
  <si>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</si>
  <si>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</si>
  <si>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</si>
  <si>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</si>
  <si>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</si>
  <si>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</si>
  <si>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</si>
  <si>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</si>
  <si>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</si>
  <si>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</si>
  <si>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</si>
  <si>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</si>
  <si>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</si>
  <si>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</si>
  <si>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</si>
  <si>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</si>
  <si>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</si>
  <si>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</si>
  <si>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</si>
  <si>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</si>
  <si>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</si>
  <si>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</si>
  <si>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</si>
  <si>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</si>
  <si>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</si>
  <si>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</si>
  <si>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</si>
  <si>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</si>
  <si>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</si>
  <si>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</si>
  <si>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</si>
  <si>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</si>
  <si>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</si>
  <si>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</si>
  <si>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</si>
  <si>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</si>
  <si>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</si>
  <si>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</si>
  <si>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</si>
  <si>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</si>
  <si>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</si>
  <si>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</si>
  <si>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</si>
  <si>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</si>
  <si>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</si>
  <si>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</si>
  <si>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</si>
  <si>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</si>
  <si>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</si>
  <si>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</si>
  <si>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</si>
  <si>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</si>
  <si>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</si>
  <si>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</si>
  <si>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</si>
  <si>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</si>
  <si>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</si>
  <si>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</si>
  <si>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</si>
  <si>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</si>
  <si>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</si>
  <si>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</si>
  <si>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</si>
  <si>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</si>
  <si>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</si>
  <si>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</si>
  <si>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</si>
  <si>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</si>
  <si>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</si>
  <si>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</si>
  <si>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</si>
  <si>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</si>
  <si>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</si>
  <si>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</si>
  <si>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</si>
  <si>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</si>
  <si>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</si>
  <si>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</si>
  <si>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</si>
  <si>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</si>
  <si>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</si>
  <si>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</si>
  <si>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</si>
  <si>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</si>
  <si>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</si>
  <si>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</si>
  <si>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</si>
  <si>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</si>
  <si>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</si>
  <si>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</si>
  <si>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</si>
  <si>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</si>
  <si>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</si>
  <si>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</si>
  <si>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</si>
  <si>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</si>
  <si>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</si>
  <si>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</si>
  <si>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</si>
  <si>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</si>
  <si>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</si>
  <si>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</si>
  <si>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</si>
  <si>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</si>
  <si>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</si>
  <si>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</si>
  <si>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</si>
  <si>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</si>
  <si>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</si>
  <si>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</si>
  <si>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</si>
  <si>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</si>
  <si>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</si>
  <si>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</si>
  <si>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</si>
  <si>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</si>
  <si>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</si>
  <si>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</si>
  <si>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</si>
  <si>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</si>
  <si>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</si>
  <si>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</si>
  <si>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</si>
  <si>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</si>
  <si>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</si>
  <si>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</si>
  <si>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</si>
  <si>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</si>
  <si>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</si>
  <si>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</si>
  <si>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</si>
  <si>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</si>
  <si>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</si>
  <si>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</si>
  <si>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</si>
  <si>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</si>
  <si>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</si>
  <si>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</si>
  <si>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</si>
  <si>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</si>
  <si>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</si>
  <si>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</si>
  <si>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</si>
  <si>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</si>
  <si>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</si>
  <si>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</si>
  <si>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</si>
  <si>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</si>
  <si>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</si>
  <si>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</si>
  <si>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</si>
  <si>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</si>
  <si>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</si>
  <si>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</si>
  <si>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</si>
  <si>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</si>
  <si>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</si>
  <si>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</si>
  <si>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</si>
  <si>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</si>
  <si>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</si>
  <si>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</si>
  <si>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</si>
  <si>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</si>
  <si>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</si>
  <si>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</si>
  <si>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</si>
  <si>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</si>
  <si>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</si>
  <si>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</si>
  <si>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</si>
  <si>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</si>
  <si>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</si>
  <si>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</si>
  <si>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</si>
  <si>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</si>
  <si>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</si>
  <si>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</si>
  <si>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</si>
  <si>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</si>
  <si>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</si>
  <si>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</si>
  <si>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</si>
  <si>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</si>
  <si>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</si>
  <si>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</si>
  <si>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</si>
  <si>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</si>
  <si>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</si>
  <si>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</si>
  <si>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</si>
  <si>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</si>
  <si>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</si>
  <si>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</si>
  <si>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</si>
  <si>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</si>
  <si>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</si>
  <si>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</si>
  <si>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</si>
  <si>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</si>
  <si>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</si>
  <si>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</si>
  <si>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</si>
  <si>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</si>
  <si>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</si>
  <si>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</si>
  <si>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</si>
  <si>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</si>
  <si>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</si>
  <si>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</si>
  <si>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</si>
  <si>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</si>
  <si>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</si>
  <si>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</si>
  <si>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</si>
  <si>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</si>
  <si>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</si>
  <si>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</si>
  <si>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</si>
  <si>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</si>
  <si>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</si>
  <si>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</si>
  <si>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</si>
  <si>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</si>
  <si>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</si>
  <si>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</si>
  <si>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</si>
  <si>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</si>
  <si>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</si>
  <si>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</si>
  <si>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</si>
  <si>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</si>
  <si>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</si>
  <si>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</si>
  <si>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</si>
  <si>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</si>
  <si>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</si>
  <si>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</si>
  <si>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</si>
  <si>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</si>
  <si>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</si>
  <si>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</si>
  <si>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</si>
  <si>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</si>
  <si>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</si>
  <si>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</si>
  <si>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</si>
  <si>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</si>
  <si>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</si>
  <si>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</si>
  <si>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</si>
  <si>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</si>
  <si>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</si>
  <si>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</si>
  <si>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</si>
  <si>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</si>
  <si>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</si>
  <si>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</si>
  <si>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</si>
  <si>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</si>
  <si>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</si>
  <si>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</si>
  <si>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</si>
  <si>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</si>
  <si>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</si>
  <si>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</si>
  <si>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</si>
  <si>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</si>
  <si>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</si>
  <si>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</si>
  <si>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</si>
  <si>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</si>
  <si>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</si>
  <si>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</si>
  <si>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</si>
  <si>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</si>
  <si>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</si>
  <si>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</si>
  <si>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</si>
  <si>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</si>
  <si>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</si>
  <si>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</si>
  <si>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</si>
  <si>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</si>
  <si>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</si>
  <si>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</si>
  <si>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</si>
  <si>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</si>
  <si>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</si>
  <si>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</si>
  <si>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</si>
  <si>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</si>
  <si>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</si>
  <si>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</si>
  <si>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</si>
  <si>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</si>
  <si>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</si>
  <si>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</si>
  <si>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</si>
  <si>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</si>
  <si>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</si>
  <si>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</si>
  <si>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</si>
  <si>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</si>
  <si>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</si>
  <si>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</si>
  <si>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</si>
  <si>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</si>
  <si>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</si>
  <si>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</si>
  <si>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</si>
  <si>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</si>
  <si>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</si>
  <si>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</si>
  <si>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</si>
  <si>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</si>
  <si>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</si>
  <si>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</si>
  <si>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</si>
  <si>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</si>
  <si>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</si>
  <si>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</si>
  <si>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</si>
  <si>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</si>
  <si>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</si>
  <si>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</si>
  <si>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</si>
  <si>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</si>
  <si>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</si>
  <si>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</si>
  <si>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</si>
  <si>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</si>
  <si>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</si>
  <si>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</si>
  <si>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</si>
  <si>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</si>
  <si>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</si>
  <si>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</si>
  <si>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</si>
  <si>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</si>
  <si>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</si>
  <si>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</si>
  <si>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</si>
  <si>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</si>
  <si>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</si>
  <si>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</si>
  <si>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</si>
  <si>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</si>
  <si>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</si>
  <si>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</si>
  <si>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</si>
  <si>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</si>
  <si>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</si>
  <si>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</si>
  <si>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</si>
  <si>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</si>
  <si>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</si>
  <si>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</si>
  <si>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</si>
  <si>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</si>
  <si>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</si>
  <si>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</si>
  <si>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</si>
  <si>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</si>
  <si>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</si>
  <si>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</si>
  <si>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</si>
  <si>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</si>
  <si>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</si>
  <si>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</si>
  <si>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</si>
  <si>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</si>
  <si>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</si>
  <si>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</si>
  <si>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</si>
  <si>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</si>
  <si>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</si>
  <si>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</si>
  <si>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</si>
  <si>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</si>
  <si>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</si>
  <si>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</si>
  <si>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</si>
  <si>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</si>
  <si>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</si>
  <si>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</si>
  <si>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</si>
  <si>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</si>
  <si>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</si>
  <si>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</si>
  <si>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</si>
  <si>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</si>
  <si>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</si>
  <si>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</si>
  <si>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</si>
  <si>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</si>
  <si>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</si>
  <si>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</si>
  <si>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</si>
  <si>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</si>
  <si>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</si>
  <si>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</si>
  <si>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</si>
  <si>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</si>
  <si>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</si>
  <si>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</si>
  <si>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</si>
  <si>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</si>
  <si>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</si>
  <si>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</si>
  <si>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</si>
  <si>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</si>
  <si>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</si>
  <si>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</si>
  <si>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</si>
  <si>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</si>
  <si>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</si>
  <si>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</si>
  <si>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</si>
  <si>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</si>
  <si>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</si>
  <si>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</si>
  <si>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</si>
  <si>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</si>
  <si>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</si>
  <si>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</si>
  <si>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</si>
  <si>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</si>
  <si>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</si>
  <si>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</si>
  <si>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</si>
  <si>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</si>
  <si>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</si>
  <si>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</si>
  <si>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</si>
  <si>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</si>
  <si>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</si>
  <si>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</si>
  <si>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</si>
  <si>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</si>
  <si>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</si>
  <si>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</si>
  <si>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</si>
  <si>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</si>
  <si>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</si>
  <si>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</si>
  <si>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</si>
  <si>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</si>
  <si>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</si>
  <si>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</si>
  <si>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</si>
  <si>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</si>
  <si>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</si>
  <si>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</si>
  <si>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</si>
  <si>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</si>
  <si>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</si>
  <si>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</si>
  <si>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</si>
  <si>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</si>
  <si>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</si>
  <si>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</si>
  <si>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</si>
  <si>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</si>
  <si>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</si>
  <si>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</si>
  <si>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</si>
  <si>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</si>
  <si>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</si>
  <si>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</si>
  <si>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</si>
  <si>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</si>
  <si>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</si>
  <si>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</si>
  <si>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</si>
  <si>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</si>
  <si>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</si>
  <si>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</si>
  <si>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</si>
  <si>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</si>
  <si>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</si>
  <si>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</si>
  <si>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</si>
  <si>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</si>
  <si>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</si>
  <si>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</si>
  <si>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</si>
  <si>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</si>
  <si>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</si>
  <si>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</si>
  <si>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</si>
  <si>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</si>
  <si>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</si>
  <si>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</si>
  <si>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</si>
  <si>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</si>
  <si>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</si>
  <si>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</si>
  <si>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</si>
  <si>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</si>
  <si>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</si>
  <si>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</si>
  <si>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</si>
  <si>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</si>
  <si>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</si>
  <si>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</si>
  <si>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</si>
  <si>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</si>
  <si>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</si>
  <si>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</si>
  <si>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</si>
  <si>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</si>
  <si>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</si>
  <si>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</si>
  <si>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</si>
  <si>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</si>
  <si>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</si>
  <si>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</si>
  <si>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</si>
  <si>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</si>
  <si>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</si>
  <si>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</si>
  <si>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</si>
  <si>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</si>
  <si>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</si>
  <si>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</si>
  <si>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</si>
  <si>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</si>
  <si>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</si>
  <si>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</si>
  <si>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</si>
  <si>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</si>
  <si>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</si>
  <si>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</si>
  <si>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</si>
  <si>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</si>
  <si>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</si>
  <si>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</si>
  <si>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</si>
  <si>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</si>
  <si>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</si>
  <si>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</si>
  <si>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</si>
  <si>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</si>
  <si>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</si>
  <si>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</si>
  <si>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</si>
  <si>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</si>
  <si>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</si>
  <si>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</si>
  <si>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</si>
  <si>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</si>
  <si>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</si>
  <si>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</si>
  <si>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</si>
  <si>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</si>
  <si>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</si>
  <si>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</si>
  <si>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</si>
  <si>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</si>
  <si>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</si>
  <si>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</si>
  <si>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</si>
  <si>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</si>
  <si>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</si>
  <si>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</si>
  <si>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</si>
  <si>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</si>
  <si>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</si>
  <si>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</si>
  <si>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</si>
  <si>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</si>
  <si>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</si>
  <si>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</si>
  <si>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</si>
  <si>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</si>
  <si>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</si>
  <si>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</si>
  <si>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</si>
  <si>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</si>
  <si>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</si>
  <si>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</si>
  <si>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</si>
  <si>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</si>
  <si>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</si>
  <si>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</si>
  <si>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</si>
  <si>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</si>
  <si>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</si>
  <si>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</si>
  <si>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</si>
  <si>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</si>
  <si>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</si>
  <si>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</si>
  <si>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</si>
  <si>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</si>
  <si>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</si>
  <si>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</si>
  <si>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</si>
  <si>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</si>
  <si>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</si>
  <si>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</si>
  <si>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</si>
  <si>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</si>
  <si>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</si>
  <si>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</si>
  <si>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</si>
  <si>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</si>
  <si>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</si>
  <si>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</si>
  <si>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</si>
  <si>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</si>
  <si>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</si>
  <si>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</si>
  <si>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</si>
  <si>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</si>
  <si>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</si>
  <si>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</si>
  <si>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</si>
  <si>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</si>
  <si>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</si>
  <si>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</si>
  <si>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</si>
  <si>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</si>
  <si>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</si>
  <si>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</si>
  <si>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</si>
  <si>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</si>
  <si>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</si>
  <si>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</si>
  <si>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</si>
  <si>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</si>
  <si>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</si>
  <si>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</si>
  <si>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</si>
  <si>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</si>
  <si>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</si>
  <si>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</si>
  <si>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</si>
  <si>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</si>
  <si>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</si>
  <si>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</si>
  <si>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</si>
  <si>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</si>
  <si>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</si>
  <si>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</si>
  <si>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</si>
  <si>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</si>
  <si>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</si>
  <si>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</si>
  <si>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</si>
  <si>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</si>
  <si>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</si>
  <si>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</si>
  <si>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</si>
  <si>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</si>
  <si>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</si>
  <si>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</si>
  <si>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</si>
  <si>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</si>
  <si>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</si>
  <si>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</si>
  <si>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</si>
  <si>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</si>
  <si>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</si>
  <si>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</si>
  <si>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</si>
  <si>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</si>
  <si>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</si>
  <si>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</si>
  <si>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</si>
  <si>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</si>
  <si>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</si>
  <si>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</si>
  <si>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</si>
  <si>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</si>
  <si>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</si>
  <si>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</si>
  <si>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</si>
  <si>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</si>
  <si>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</si>
  <si>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</si>
  <si>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</si>
  <si>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</si>
  <si>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</si>
  <si>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</si>
  <si>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</si>
  <si>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</si>
  <si>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</si>
  <si>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</si>
  <si>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</si>
  <si>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</si>
  <si>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</si>
  <si>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</si>
  <si>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</si>
  <si>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</si>
  <si>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</si>
  <si>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</si>
  <si>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</si>
  <si>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</si>
  <si>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</si>
  <si>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</si>
  <si>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</si>
  <si>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</si>
  <si>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</si>
  <si>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</si>
  <si>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</si>
  <si>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</si>
  <si>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</si>
  <si>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</si>
  <si>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</si>
  <si>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</si>
  <si>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</si>
  <si>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</si>
  <si>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</si>
  <si>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</si>
  <si>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</si>
  <si>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</si>
  <si>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</si>
  <si>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</si>
  <si>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</si>
  <si>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</si>
  <si>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</si>
  <si>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</si>
  <si>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</si>
  <si>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</si>
  <si>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</si>
  <si>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</si>
  <si>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</si>
  <si>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</si>
  <si>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</si>
  <si>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</si>
  <si>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</si>
  <si>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</si>
  <si>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</si>
  <si>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</si>
  <si>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</si>
  <si>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</si>
  <si>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</si>
  <si>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</si>
  <si>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</si>
  <si>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</si>
  <si>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</si>
  <si>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</si>
  <si>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</si>
  <si>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</si>
  <si>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</si>
  <si>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</si>
  <si>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</si>
  <si>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</si>
  <si>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</si>
  <si>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</si>
  <si>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</si>
  <si>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</si>
  <si>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</si>
  <si>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</si>
  <si>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</si>
  <si>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</si>
  <si>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</si>
  <si>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</si>
  <si>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</si>
  <si>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</si>
  <si>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</si>
  <si>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</si>
  <si>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</si>
  <si>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</si>
  <si>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</si>
  <si>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</si>
  <si>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</si>
  <si>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</si>
  <si>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</si>
  <si>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</si>
  <si>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</si>
  <si>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</si>
  <si>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</si>
  <si>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</si>
  <si>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</si>
  <si>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</si>
  <si>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</si>
  <si>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</si>
  <si>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</si>
  <si>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</si>
  <si>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</si>
  <si>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</si>
  <si>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</si>
  <si>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</si>
  <si>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</si>
  <si>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</si>
  <si>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</si>
  <si>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</si>
  <si>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</si>
  <si>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</si>
  <si>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</si>
  <si>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</si>
  <si>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</si>
  <si>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</si>
  <si>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</si>
  <si>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</si>
  <si>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</si>
  <si>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</si>
  <si>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</si>
  <si>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</si>
  <si>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</si>
  <si>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</si>
  <si>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</si>
  <si>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</si>
  <si>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</si>
  <si>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</si>
  <si>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</si>
  <si>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</si>
  <si>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</si>
  <si>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</si>
  <si>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</si>
  <si>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</si>
  <si>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</si>
  <si>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</si>
  <si>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</si>
  <si>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</si>
  <si>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</si>
  <si>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</si>
  <si>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</si>
  <si>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</si>
  <si>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</si>
  <si>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</si>
  <si>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</si>
  <si>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</si>
  <si>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</si>
  <si>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</si>
  <si>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</si>
  <si>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</si>
  <si>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</si>
  <si>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</si>
  <si>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</si>
  <si>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</si>
  <si>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</si>
  <si>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</si>
  <si>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</si>
  <si>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</si>
  <si>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</si>
  <si>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</si>
  <si>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</si>
  <si>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</si>
  <si>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</si>
  <si>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</si>
  <si>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</si>
  <si>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</si>
  <si>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</si>
  <si>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</si>
  <si>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</si>
  <si>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</si>
  <si>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</si>
  <si>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</si>
  <si>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</si>
  <si>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</si>
  <si>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</si>
  <si>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</si>
  <si>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</si>
  <si>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</si>
  <si>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</si>
  <si>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</si>
  <si>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</si>
  <si>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</si>
  <si>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</si>
  <si>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</si>
  <si>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</si>
  <si>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</si>
  <si>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</si>
  <si>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</si>
  <si>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</si>
  <si>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</si>
  <si>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</si>
  <si>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</si>
  <si>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</si>
  <si>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</si>
  <si>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</si>
  <si>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</si>
  <si>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</si>
  <si>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</si>
  <si>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</si>
  <si>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</si>
  <si>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</si>
  <si>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</si>
  <si>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</si>
  <si>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</si>
  <si>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</si>
  <si>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</si>
  <si>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</si>
  <si>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</si>
  <si>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</si>
  <si>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</si>
  <si>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</si>
  <si>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</si>
  <si>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</si>
  <si>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</si>
  <si>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</si>
  <si>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</si>
  <si>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</si>
  <si>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</si>
  <si>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</si>
  <si>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</si>
  <si>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</si>
  <si>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</si>
  <si>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</si>
  <si>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</si>
  <si>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</si>
  <si>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</si>
  <si>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</si>
  <si>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</si>
  <si>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</si>
  <si>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</si>
  <si>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</si>
  <si>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</si>
  <si>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</si>
  <si>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</si>
  <si>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</si>
  <si>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</si>
  <si>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</si>
  <si>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</si>
  <si>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</si>
  <si>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</si>
  <si>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</si>
  <si>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</si>
  <si>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</si>
  <si>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</si>
  <si>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</si>
  <si>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</si>
  <si>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</si>
  <si>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</si>
  <si>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</si>
  <si>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</si>
  <si>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</si>
  <si>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</si>
  <si>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</si>
  <si>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</si>
  <si>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</si>
  <si>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</si>
  <si>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</si>
  <si>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</si>
  <si>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</si>
  <si>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</si>
  <si>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</si>
  <si>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</si>
  <si>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</si>
  <si>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</si>
  <si>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</si>
  <si>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</si>
  <si>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</si>
  <si>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</si>
  <si>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</si>
  <si>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</si>
  <si>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</si>
  <si>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</si>
  <si>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</si>
  <si>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</si>
  <si>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</si>
  <si>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</si>
  <si>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</si>
  <si>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</si>
  <si>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</si>
  <si>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</si>
  <si>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</si>
  <si>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</si>
  <si>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</si>
  <si>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</si>
  <si>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</si>
  <si>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</si>
  <si>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</si>
  <si>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</si>
  <si>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</si>
  <si>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</si>
  <si>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</si>
  <si>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</si>
  <si>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</si>
  <si>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</si>
  <si>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</si>
  <si>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</si>
  <si>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</si>
  <si>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</si>
  <si>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</si>
  <si>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</si>
  <si>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</si>
  <si>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</si>
  <si>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</si>
  <si>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</si>
  <si>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</si>
  <si>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</si>
  <si>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</si>
  <si>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</si>
  <si>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</si>
  <si>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</si>
  <si>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</si>
  <si>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</si>
  <si>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</si>
  <si>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</si>
  <si>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</si>
  <si>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</si>
  <si>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</si>
  <si>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</si>
  <si>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</si>
  <si>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</si>
  <si>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</si>
  <si>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</si>
  <si>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</si>
  <si>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</si>
  <si>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</si>
  <si>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</si>
  <si>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</si>
  <si>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</si>
  <si>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</si>
  <si>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</si>
  <si>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</si>
  <si>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</si>
  <si>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</si>
  <si>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</si>
  <si>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</si>
  <si>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</si>
  <si>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</si>
  <si>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</si>
  <si>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</si>
  <si>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</si>
  <si>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</si>
  <si>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</si>
  <si>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</si>
  <si>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</si>
  <si>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</si>
  <si>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</si>
  <si>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</si>
  <si>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</si>
  <si>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</si>
  <si>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</si>
  <si>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</si>
  <si>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</si>
  <si>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</si>
  <si>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</si>
  <si>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</si>
  <si>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</si>
  <si>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</si>
  <si>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</si>
  <si>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</si>
  <si>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</si>
  <si>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</si>
  <si>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</si>
  <si>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</si>
  <si>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</si>
  <si>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</si>
  <si>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</si>
  <si>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</si>
  <si>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</si>
  <si>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</si>
  <si>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</si>
  <si>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</si>
  <si>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</si>
  <si>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</si>
  <si>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</si>
  <si>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</si>
  <si>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</si>
  <si>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</si>
  <si>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</si>
  <si>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</si>
  <si>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</si>
  <si>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</si>
  <si>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</si>
  <si>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</si>
  <si>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</si>
  <si>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</si>
  <si>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</si>
  <si>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</si>
  <si>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</si>
  <si>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</si>
  <si>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</si>
  <si>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</si>
  <si>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</si>
  <si>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</si>
  <si>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</si>
  <si>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</si>
  <si>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</si>
  <si>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</si>
  <si>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</si>
  <si>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</si>
  <si>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</si>
  <si>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</si>
  <si>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</si>
  <si>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</si>
  <si>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</si>
  <si>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</si>
  <si>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</si>
  <si>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</si>
  <si>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</si>
  <si>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</si>
  <si>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</si>
  <si>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</si>
  <si>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</si>
  <si>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</si>
  <si>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</si>
  <si>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</si>
  <si>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</si>
  <si>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</si>
  <si>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</si>
  <si>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</si>
  <si>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</si>
  <si>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</si>
  <si>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</si>
  <si>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</si>
  <si>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</si>
  <si>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</si>
  <si>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</si>
  <si>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</si>
  <si>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</si>
  <si>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</si>
  <si>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</si>
  <si>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</si>
  <si>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</si>
  <si>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</si>
  <si>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</si>
  <si>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</si>
  <si>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</si>
  <si>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</si>
  <si>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</si>
  <si>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</si>
  <si>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</si>
  <si>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</si>
  <si>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</si>
  <si>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</si>
  <si>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</si>
  <si>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</si>
  <si>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</si>
  <si>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</si>
  <si>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</si>
  <si>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</si>
  <si>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</si>
  <si>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</si>
  <si>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</si>
  <si>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</si>
  <si>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</si>
  <si>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</si>
  <si>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</si>
  <si>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</si>
  <si>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</si>
  <si>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</si>
  <si>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</si>
  <si>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</si>
  <si>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</si>
  <si>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</si>
  <si>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</si>
  <si>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</si>
  <si>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</si>
  <si>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</si>
  <si>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</si>
  <si>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</si>
  <si>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</si>
  <si>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</si>
  <si>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</si>
  <si>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</si>
  <si>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</si>
  <si>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</si>
  <si>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</si>
  <si>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</si>
  <si>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</si>
  <si>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</si>
  <si>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</si>
  <si>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</si>
  <si>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</si>
  <si>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</si>
  <si>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</si>
  <si>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</si>
  <si>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</si>
  <si>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</si>
  <si>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</si>
  <si>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</si>
  <si>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</si>
  <si>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</si>
  <si>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</si>
  <si>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</si>
  <si>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</si>
  <si>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</si>
  <si>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</si>
  <si>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</si>
  <si>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</si>
  <si>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</si>
  <si>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</si>
  <si>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</si>
  <si>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</si>
  <si>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</si>
  <si>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</si>
  <si>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</si>
  <si>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</si>
  <si>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</si>
  <si>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</si>
  <si>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</si>
  <si>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</si>
  <si>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</si>
  <si>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</si>
  <si>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</si>
  <si>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</si>
  <si>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</si>
  <si>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</si>
  <si>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</si>
  <si>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</si>
  <si>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</si>
  <si>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</si>
  <si>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</si>
  <si>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</si>
  <si>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</si>
  <si>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</si>
  <si>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</si>
  <si>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</si>
  <si>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</si>
  <si>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</si>
  <si>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</si>
  <si>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</si>
  <si>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</si>
  <si>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</si>
  <si>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</si>
  <si>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</si>
  <si>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</si>
  <si>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</si>
  <si>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</si>
  <si>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</si>
  <si>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</si>
  <si>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</si>
  <si>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</si>
  <si>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</si>
  <si>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</si>
  <si>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</si>
  <si>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</si>
  <si>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</si>
  <si>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</si>
  <si>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</si>
  <si>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</si>
  <si>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</si>
  <si>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</si>
  <si>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</si>
  <si>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</si>
  <si>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</si>
  <si>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</si>
  <si>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</si>
  <si>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</si>
  <si>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</si>
  <si>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</si>
  <si>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</si>
  <si>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</si>
  <si>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</si>
  <si>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</si>
  <si>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</si>
  <si>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</si>
  <si>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</si>
  <si>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</si>
  <si>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</si>
  <si>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</si>
  <si>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</si>
  <si>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</si>
  <si>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</si>
  <si>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</si>
  <si>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</si>
  <si>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</si>
  <si>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</si>
  <si>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</si>
  <si>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</si>
  <si>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</si>
  <si>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</si>
  <si>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</si>
  <si>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</si>
  <si>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</si>
  <si>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</si>
  <si>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</si>
  <si>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</si>
  <si>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</si>
  <si>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</si>
  <si>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</si>
  <si>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</si>
  <si>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</si>
  <si>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</si>
  <si>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</si>
  <si>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</si>
  <si>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</si>
  <si>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</si>
  <si>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</si>
  <si>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</si>
  <si>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</si>
  <si>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</si>
  <si>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</si>
  <si>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</si>
  <si>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</si>
  <si>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</si>
  <si>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</si>
  <si>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</si>
  <si>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</si>
  <si>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</si>
  <si>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</si>
  <si>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</si>
  <si>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</si>
  <si>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</si>
  <si>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</si>
  <si>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</si>
  <si>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</si>
  <si>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</si>
  <si>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</si>
  <si>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</si>
  <si>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</si>
  <si>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</si>
  <si>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</si>
  <si>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</si>
  <si>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</si>
  <si>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</si>
  <si>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</si>
  <si>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</si>
  <si>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</si>
  <si>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</si>
  <si>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</si>
  <si>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</si>
  <si>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</si>
  <si>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</si>
  <si>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</si>
  <si>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</si>
  <si>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</si>
  <si>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</si>
  <si>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</si>
  <si>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</si>
  <si>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</si>
  <si>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</si>
  <si>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</si>
  <si>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</si>
  <si>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</si>
  <si>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</si>
  <si>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</si>
  <si>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</si>
  <si>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</si>
  <si>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</si>
  <si>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</si>
  <si>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</si>
  <si>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</si>
  <si>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</si>
  <si>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</si>
  <si>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</si>
  <si>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</si>
  <si>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</si>
  <si>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</si>
  <si>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</si>
  <si>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</si>
  <si>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</si>
  <si>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</si>
  <si>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</si>
  <si>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</si>
  <si>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</si>
  <si>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</si>
  <si>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</si>
  <si>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</si>
  <si>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</si>
  <si>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</si>
  <si>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</si>
  <si>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</si>
  <si>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</si>
  <si>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</si>
  <si>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</si>
  <si>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</si>
  <si>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</si>
  <si>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</si>
  <si>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</si>
  <si>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</si>
  <si>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</si>
  <si>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</si>
  <si>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</si>
  <si>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</si>
  <si>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</si>
  <si>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</si>
  <si>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</si>
  <si>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</si>
  <si>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</si>
  <si>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</si>
  <si>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</si>
  <si>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</si>
  <si>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</si>
  <si>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</si>
  <si>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</si>
  <si>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</si>
  <si>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</si>
  <si>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</si>
  <si>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</si>
  <si>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</si>
  <si>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</si>
  <si>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</si>
  <si>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</si>
  <si>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</si>
  <si>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</si>
  <si>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</si>
  <si>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</si>
  <si>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</si>
  <si>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</si>
  <si>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</si>
  <si>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</si>
  <si>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</si>
  <si>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</si>
  <si>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</si>
  <si>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</si>
  <si>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</si>
  <si>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</si>
  <si>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</si>
  <si>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</si>
  <si>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</si>
  <si>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</si>
  <si>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</si>
  <si>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</si>
  <si>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</si>
  <si>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</si>
  <si>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</si>
  <si>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</si>
  <si>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</si>
  <si>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</si>
  <si>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</si>
  <si>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</si>
  <si>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</si>
  <si>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</si>
  <si>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</si>
  <si>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</si>
  <si>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</si>
  <si>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</si>
  <si>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</si>
  <si>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</si>
  <si>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</si>
  <si>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</si>
  <si>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</si>
  <si>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</si>
  <si>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</si>
  <si>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</si>
  <si>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</si>
  <si>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</si>
  <si>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</si>
  <si>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</si>
  <si>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</si>
  <si>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</si>
  <si>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</si>
  <si>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</si>
  <si>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</si>
  <si>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</si>
  <si>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</si>
  <si>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</si>
  <si>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</si>
  <si>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</si>
  <si>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</si>
  <si>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</si>
  <si>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</si>
  <si>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</si>
  <si>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</si>
  <si>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</si>
  <si>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</si>
  <si>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</si>
  <si>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</si>
  <si>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</si>
  <si>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</si>
  <si>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</si>
  <si>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</si>
  <si>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</si>
  <si>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</si>
  <si>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</si>
  <si>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</si>
  <si>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</si>
  <si>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</si>
  <si>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</si>
  <si>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</si>
  <si>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</si>
  <si>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</si>
  <si>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</si>
  <si>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</si>
  <si>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</si>
  <si>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</si>
  <si>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</si>
  <si>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</si>
  <si>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</si>
  <si>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</si>
  <si>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</si>
  <si>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</si>
  <si>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</si>
  <si>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</si>
  <si>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</si>
  <si>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</si>
  <si>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</si>
  <si>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</si>
  <si>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</si>
  <si>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</si>
  <si>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</si>
  <si>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</si>
  <si>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</si>
  <si>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</si>
  <si>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</si>
  <si>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</si>
  <si>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</si>
  <si>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</si>
  <si>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</si>
  <si>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</si>
  <si>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</si>
  <si>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</si>
  <si>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</si>
  <si>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</si>
  <si>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</si>
  <si>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</si>
  <si>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</si>
  <si>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</si>
  <si>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</si>
  <si>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</si>
  <si>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</si>
  <si>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</si>
  <si>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</si>
  <si>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</si>
  <si>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</si>
  <si>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</si>
  <si>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</si>
  <si>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</si>
  <si>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</si>
  <si>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</si>
  <si>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</si>
  <si>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</si>
  <si>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</si>
  <si>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</si>
  <si>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</si>
  <si>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</si>
  <si>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</si>
  <si>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</si>
  <si>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</si>
  <si>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</si>
  <si>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</si>
  <si>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</si>
  <si>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</si>
  <si>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</si>
  <si>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</si>
  <si>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</si>
  <si>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</si>
  <si>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</si>
  <si>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</si>
  <si>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</si>
  <si>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</si>
  <si>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</si>
  <si>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</si>
  <si>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</si>
  <si>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</si>
  <si>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</si>
  <si>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</si>
  <si>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</si>
  <si>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</si>
  <si>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</si>
  <si>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</si>
  <si>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</si>
  <si>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</si>
  <si>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</si>
  <si>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</si>
  <si>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</si>
  <si>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</si>
  <si>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</si>
  <si>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</si>
  <si>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</si>
  <si>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</si>
  <si>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</si>
  <si>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</si>
  <si>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</si>
  <si>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</si>
  <si>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</si>
  <si>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</si>
  <si>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</si>
  <si>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</si>
  <si>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</si>
  <si>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</si>
  <si>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</si>
  <si>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</si>
  <si>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</si>
  <si>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</si>
  <si>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</si>
  <si>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</si>
  <si>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</si>
  <si>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</si>
  <si>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</si>
  <si>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</si>
  <si>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</si>
  <si>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</si>
  <si>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</si>
  <si>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</si>
  <si>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</si>
  <si>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</si>
  <si>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</si>
  <si>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</si>
  <si>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</si>
  <si>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</si>
  <si>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</si>
  <si>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</si>
  <si>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</si>
  <si>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</si>
  <si>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</si>
  <si>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</si>
  <si>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</si>
  <si>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</si>
  <si>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</si>
  <si>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</si>
  <si>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</si>
  <si>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</si>
  <si>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</si>
  <si>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</si>
  <si>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</si>
  <si>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</si>
  <si>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</si>
  <si>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</si>
  <si>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</si>
  <si>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</si>
  <si>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</si>
  <si>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</si>
  <si>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</si>
  <si>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</si>
  <si>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</si>
  <si>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</si>
  <si>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</si>
  <si>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</si>
  <si>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</si>
  <si>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</si>
  <si>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</si>
  <si>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</si>
  <si>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</si>
  <si>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</si>
  <si>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</si>
  <si>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</si>
  <si>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</si>
  <si>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</si>
  <si>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</si>
  <si>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</si>
  <si>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</si>
  <si>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</si>
  <si>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</si>
  <si>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</si>
  <si>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</si>
  <si>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</si>
  <si>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</si>
  <si>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</si>
  <si>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</si>
  <si>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</si>
  <si>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</si>
  <si>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</si>
  <si>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</si>
  <si>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</si>
  <si>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</si>
  <si>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</si>
  <si>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</si>
  <si>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</si>
  <si>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</si>
  <si>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</si>
  <si>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</si>
  <si>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</si>
  <si>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</si>
  <si>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</si>
  <si>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</si>
  <si>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</si>
  <si>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</si>
  <si>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</si>
  <si>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</si>
  <si>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</si>
  <si>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</si>
  <si>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</si>
  <si>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</si>
  <si>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</si>
  <si>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</si>
  <si>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</si>
  <si>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</si>
  <si>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</si>
  <si>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</si>
  <si>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</si>
  <si>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</si>
  <si>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</si>
  <si>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</si>
  <si>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</si>
  <si>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</si>
  <si>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</si>
  <si>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</si>
  <si>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</si>
  <si>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</si>
  <si>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</si>
  <si>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</si>
  <si>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</si>
  <si>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</si>
  <si>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</si>
  <si>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</si>
  <si>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</si>
  <si>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</si>
  <si>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</si>
  <si>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</si>
  <si>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</si>
  <si>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</si>
  <si>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</si>
  <si>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</si>
  <si>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</si>
  <si>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</si>
  <si>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</si>
  <si>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</si>
  <si>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</si>
  <si>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</si>
  <si>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</si>
  <si>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</si>
  <si>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</si>
  <si>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</si>
  <si>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</si>
  <si>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</si>
  <si>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</si>
  <si>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</si>
  <si>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</si>
  <si>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</si>
  <si>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</si>
  <si>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</si>
  <si>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</si>
  <si>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</si>
  <si>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</si>
  <si>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</si>
  <si>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</si>
  <si>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</si>
  <si>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</si>
  <si>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</si>
  <si>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</si>
  <si>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</si>
  <si>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</si>
  <si>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</si>
  <si>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</si>
  <si>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</si>
  <si>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</si>
  <si>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</si>
  <si>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</si>
  <si>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</si>
  <si>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</si>
  <si>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</si>
  <si>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</si>
  <si>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</si>
  <si>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</si>
  <si>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</si>
  <si>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</si>
  <si>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</si>
  <si>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</si>
  <si>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</si>
  <si>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</si>
  <si>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</si>
  <si>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</si>
  <si>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</si>
  <si>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</si>
  <si>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</si>
  <si>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</si>
  <si>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</si>
  <si>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</si>
  <si>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</si>
  <si>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</si>
  <si>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</si>
  <si>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</si>
  <si>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</si>
  <si>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</si>
  <si>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</si>
  <si>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</si>
  <si>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</si>
  <si>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</si>
  <si>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</si>
  <si>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</si>
  <si>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</si>
  <si>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</si>
  <si>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</si>
  <si>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</si>
  <si>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</si>
  <si>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</si>
  <si>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</si>
  <si>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</si>
  <si>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</si>
  <si>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</si>
  <si>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</si>
  <si>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</si>
  <si>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</si>
  <si>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</si>
  <si>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</si>
  <si>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</si>
  <si>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</si>
  <si>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</si>
  <si>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</si>
  <si>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</si>
  <si>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</si>
  <si>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</si>
  <si>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</si>
  <si>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</si>
  <si>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</si>
  <si>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</si>
  <si>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</si>
  <si>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</si>
  <si>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</si>
  <si>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</si>
  <si>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</si>
  <si>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</si>
  <si>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</si>
  <si>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</si>
  <si>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</si>
  <si>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</si>
  <si>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</si>
  <si>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</si>
  <si>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</si>
  <si>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</si>
  <si>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</si>
  <si>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</si>
  <si>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</si>
  <si>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</si>
  <si>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</si>
  <si>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</si>
  <si>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</si>
  <si>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</si>
  <si>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</si>
  <si>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</si>
  <si>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</si>
  <si>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</si>
  <si>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</si>
  <si>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</si>
  <si>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</si>
  <si>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</si>
  <si>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</si>
  <si>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</si>
  <si>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</si>
  <si>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</si>
  <si>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</si>
  <si>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</si>
  <si>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</si>
  <si>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</si>
  <si>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</si>
  <si>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</si>
  <si>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</si>
  <si>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</si>
  <si>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</si>
  <si>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</si>
  <si>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</si>
  <si>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</si>
  <si>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</si>
  <si>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</si>
  <si>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</si>
  <si>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</si>
  <si>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</si>
  <si>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</si>
  <si>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</si>
  <si>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</si>
  <si>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</si>
  <si>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</si>
  <si>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</si>
  <si>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</si>
  <si>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</si>
  <si>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</si>
  <si>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</si>
  <si>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</si>
  <si>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</si>
  <si>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</si>
  <si>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</si>
  <si>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</si>
  <si>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</si>
  <si>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</si>
  <si>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</si>
  <si>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</si>
  <si>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</si>
  <si>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</si>
  <si>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</si>
  <si>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</si>
  <si>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</si>
  <si>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</si>
  <si>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</si>
  <si>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</si>
  <si>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</si>
  <si>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</si>
  <si>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</si>
  <si>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</si>
  <si>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</si>
  <si>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</si>
  <si>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</si>
  <si>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</si>
  <si>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</si>
  <si>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</si>
  <si>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</si>
  <si>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</si>
  <si>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</si>
  <si>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</si>
  <si>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</si>
  <si>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</si>
  <si>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</si>
  <si>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</si>
  <si>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</si>
  <si>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</si>
  <si>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</si>
  <si>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</si>
  <si>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</si>
  <si>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</si>
  <si>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</si>
  <si>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</si>
  <si>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</si>
  <si>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</si>
  <si>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</si>
  <si>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</si>
  <si>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</si>
  <si>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</si>
  <si>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</si>
  <si>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</si>
  <si>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</si>
  <si>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</si>
  <si>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</si>
  <si>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</si>
  <si>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</si>
  <si>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</si>
  <si>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</si>
  <si>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</si>
  <si>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</si>
  <si>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</si>
  <si>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</si>
  <si>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</si>
  <si>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</si>
  <si>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</si>
  <si>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</si>
  <si>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</si>
  <si>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</si>
  <si>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</si>
  <si>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</si>
  <si>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</si>
  <si>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</si>
  <si>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</si>
  <si>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</si>
  <si>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</si>
  <si>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</si>
  <si>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</si>
  <si>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</si>
  <si>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</si>
  <si>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</si>
  <si>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</si>
  <si>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</si>
  <si>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</si>
  <si>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</si>
  <si>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</si>
  <si>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</si>
  <si>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</si>
  <si>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</si>
  <si>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</si>
  <si>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</si>
  <si>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</si>
  <si>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</si>
  <si>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</si>
  <si>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</si>
  <si>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</si>
  <si>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</si>
  <si>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</si>
  <si>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</si>
  <si>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</si>
  <si>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</si>
  <si>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</si>
  <si>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</si>
  <si>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</si>
  <si>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</si>
  <si>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</si>
  <si>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</si>
  <si>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</si>
  <si>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</si>
  <si>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</si>
  <si>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</si>
  <si>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</si>
  <si>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</si>
  <si>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</si>
  <si>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</si>
  <si>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</si>
  <si>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</si>
  <si>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</si>
  <si>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</si>
  <si>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</si>
  <si>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</si>
  <si>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</si>
  <si>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</si>
  <si>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</si>
  <si>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</si>
  <si>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</si>
  <si>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</si>
  <si>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</si>
  <si>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</si>
  <si>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</si>
  <si>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</si>
  <si>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</si>
  <si>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</si>
  <si>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</si>
  <si>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</si>
  <si>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</si>
  <si>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</si>
  <si>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</si>
  <si>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</si>
  <si>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</si>
  <si>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</si>
  <si>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</si>
  <si>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</si>
  <si>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</si>
  <si>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</si>
  <si>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</si>
  <si>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</si>
  <si>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</si>
  <si>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</si>
  <si>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</si>
  <si>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</si>
  <si>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</si>
  <si>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</si>
  <si>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</si>
  <si>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</si>
  <si>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</si>
  <si>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</si>
  <si>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</si>
  <si>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</si>
  <si>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</si>
  <si>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</si>
  <si>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</si>
  <si>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</si>
  <si>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</si>
  <si>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</si>
  <si>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</si>
  <si>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</si>
  <si>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</si>
  <si>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</si>
  <si>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</si>
  <si>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</si>
  <si>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</si>
  <si>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</si>
  <si>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</si>
  <si>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</si>
  <si>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</si>
  <si>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</si>
  <si>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</si>
  <si>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</si>
  <si>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</si>
  <si>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</si>
  <si>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</si>
  <si>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</si>
  <si>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</si>
  <si>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</si>
  <si>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</si>
  <si>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</si>
  <si>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</si>
  <si>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</si>
  <si>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</si>
  <si>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</si>
  <si>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</si>
  <si>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</si>
  <si>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</si>
  <si>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</si>
  <si>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</si>
  <si>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</si>
  <si>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</si>
  <si>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</si>
  <si>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</si>
  <si>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</si>
  <si>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</si>
  <si>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</si>
  <si>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</si>
  <si>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</si>
  <si>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</si>
  <si>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</si>
  <si>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</si>
  <si>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</si>
  <si>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</si>
  <si>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</si>
  <si>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</si>
  <si>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</si>
  <si>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</si>
  <si>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</si>
  <si>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</si>
  <si>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</si>
  <si>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</si>
  <si>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</si>
  <si>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</si>
  <si>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</si>
  <si>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</si>
  <si>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</si>
  <si>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</si>
  <si>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</si>
  <si>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</si>
  <si>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</si>
  <si>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</si>
  <si>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</si>
  <si>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</si>
  <si>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</si>
  <si>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</si>
  <si>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</si>
  <si>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</si>
  <si>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</si>
  <si>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</si>
  <si>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</si>
  <si>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</si>
  <si>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</si>
  <si>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</si>
  <si>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</si>
  <si>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</si>
  <si>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</si>
  <si>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</si>
  <si>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</si>
  <si>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</si>
  <si>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</si>
  <si>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</si>
  <si>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</si>
  <si>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</si>
  <si>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</si>
  <si>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</si>
  <si>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</si>
  <si>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</si>
  <si>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</si>
  <si>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</si>
  <si>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</si>
  <si>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</si>
  <si>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</si>
  <si>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</si>
  <si>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</si>
  <si>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</si>
  <si>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</si>
  <si>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</si>
  <si>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</si>
  <si>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</si>
  <si>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</si>
  <si>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</si>
  <si>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</si>
  <si>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</si>
  <si>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</si>
  <si>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</si>
  <si>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</si>
  <si>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</si>
  <si>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</si>
  <si>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</si>
  <si>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</si>
  <si>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</si>
  <si>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</si>
  <si>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</si>
  <si>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</si>
  <si>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</si>
  <si>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</si>
  <si>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</si>
  <si>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</si>
  <si>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</si>
  <si>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</si>
  <si>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</si>
  <si>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</si>
  <si>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</si>
  <si>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</si>
  <si>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</si>
  <si>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</si>
  <si>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</si>
  <si>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</si>
  <si>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</si>
  <si>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</si>
  <si>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</si>
  <si>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</si>
  <si>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</si>
  <si>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</si>
  <si>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</si>
  <si>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</si>
  <si>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</si>
  <si>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</si>
  <si>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</si>
  <si>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</si>
  <si>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</si>
  <si>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</si>
  <si>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</si>
  <si>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</si>
  <si>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</si>
  <si>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</si>
  <si>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</si>
  <si>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</si>
  <si>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</si>
  <si>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</si>
  <si>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</si>
  <si>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</si>
  <si>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</si>
  <si>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</si>
  <si>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</si>
  <si>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</si>
  <si>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</si>
  <si>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</si>
  <si>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</si>
  <si>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</si>
  <si>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</si>
  <si>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</si>
  <si>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</si>
  <si>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</si>
  <si>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</si>
  <si>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</si>
  <si>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</si>
  <si>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</si>
  <si>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</si>
  <si>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</si>
  <si>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</si>
  <si>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</si>
  <si>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</si>
  <si>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</si>
  <si>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</si>
  <si>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</si>
  <si>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</si>
  <si>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</si>
  <si>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</si>
  <si>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</si>
  <si>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</si>
  <si>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</si>
  <si>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</si>
  <si>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</si>
  <si>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</si>
  <si>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</si>
  <si>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</si>
  <si>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</si>
  <si>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</si>
  <si>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</si>
  <si>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</si>
  <si>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</si>
  <si>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</si>
  <si>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</si>
  <si>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</si>
  <si>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</si>
  <si>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</si>
  <si>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</si>
  <si>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</si>
  <si>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</si>
  <si>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</si>
  <si>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</si>
  <si>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</si>
  <si>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</si>
  <si>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</si>
  <si>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</si>
  <si>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</si>
  <si>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</si>
  <si>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</si>
  <si>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</si>
  <si>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</si>
  <si>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</si>
  <si>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</si>
  <si>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</si>
  <si>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</si>
  <si>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</si>
  <si>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</si>
  <si>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</si>
  <si>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</si>
  <si>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</si>
  <si>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</si>
  <si>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</si>
  <si>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</si>
  <si>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</si>
  <si>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</si>
  <si>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</si>
  <si>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</si>
  <si>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</si>
  <si>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</si>
  <si>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</si>
  <si>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</si>
  <si>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</si>
  <si>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</si>
  <si>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</si>
  <si>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</si>
  <si>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</si>
  <si>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</si>
  <si>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</si>
  <si>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</si>
  <si>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</si>
  <si>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</si>
  <si>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</si>
  <si>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</si>
  <si>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</si>
  <si>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</si>
  <si>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</si>
  <si>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</si>
  <si>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</si>
  <si>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</si>
  <si>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</si>
  <si>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</si>
  <si>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</si>
  <si>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</si>
  <si>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</si>
  <si>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</si>
  <si>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</si>
  <si>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</si>
  <si>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</si>
  <si>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</si>
  <si>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</si>
  <si>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</si>
  <si>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</si>
  <si>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</si>
  <si>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</si>
  <si>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</si>
  <si>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</si>
  <si>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</si>
  <si>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</si>
  <si>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</si>
  <si>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</si>
  <si>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</si>
  <si>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</si>
  <si>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</si>
  <si>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</si>
  <si>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</si>
  <si>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</si>
  <si>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</si>
  <si>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</si>
  <si>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</si>
  <si>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</si>
  <si>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</si>
  <si>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</si>
  <si>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</si>
  <si>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</si>
  <si>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</si>
  <si>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</si>
  <si>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</si>
  <si>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</si>
  <si>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</si>
  <si>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</si>
  <si>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</si>
  <si>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</si>
  <si>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</si>
  <si>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</si>
  <si>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</si>
  <si>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</si>
  <si>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</si>
  <si>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</si>
  <si>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</si>
  <si>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</si>
  <si>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</si>
  <si>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</si>
  <si>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</si>
  <si>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</si>
  <si>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</si>
  <si>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</si>
  <si>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</si>
  <si>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</si>
  <si>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</si>
  <si>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</si>
  <si>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</si>
  <si>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</si>
  <si>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</si>
  <si>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</si>
  <si>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</si>
  <si>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</si>
  <si>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</si>
  <si>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</si>
  <si>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</si>
  <si>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</si>
  <si>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</si>
  <si>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</si>
  <si>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</si>
  <si>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</si>
  <si>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</si>
  <si>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</si>
  <si>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</si>
  <si>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</si>
  <si>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</si>
  <si>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</si>
  <si>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</si>
  <si>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</si>
  <si>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</si>
  <si>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</si>
  <si>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</si>
  <si>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</si>
  <si>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</si>
  <si>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</si>
  <si>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</si>
  <si>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</si>
  <si>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</si>
  <si>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</si>
  <si>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</si>
  <si>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</si>
  <si>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</si>
  <si>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</si>
  <si>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</si>
  <si>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</si>
  <si>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</si>
  <si>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</si>
  <si>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</si>
  <si>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</si>
  <si>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</si>
  <si>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</si>
  <si>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</si>
  <si>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</si>
  <si>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</si>
  <si>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</si>
  <si>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</si>
  <si>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</si>
  <si>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</si>
  <si>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</si>
  <si>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</si>
  <si>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</si>
  <si>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</si>
  <si>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</si>
  <si>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</si>
  <si>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</si>
  <si>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</si>
  <si>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</si>
  <si>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</si>
  <si>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</si>
  <si>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</si>
  <si>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</si>
  <si>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</si>
  <si>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</si>
  <si>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</si>
  <si>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</si>
  <si>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</si>
  <si>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</si>
  <si>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</si>
  <si>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</si>
  <si>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</si>
  <si>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</si>
  <si>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</si>
  <si>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</si>
  <si>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</si>
  <si>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</si>
  <si>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</si>
  <si>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</si>
  <si>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</si>
  <si>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</si>
  <si>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</si>
  <si>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</si>
  <si>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</si>
  <si>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</si>
  <si>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</si>
  <si>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</si>
  <si>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</si>
  <si>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</si>
  <si>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</si>
  <si>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</si>
  <si>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</si>
  <si>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</si>
  <si>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</si>
  <si>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</si>
  <si>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</si>
  <si>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</si>
  <si>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</si>
  <si>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</si>
  <si>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</si>
  <si>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</si>
  <si>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</si>
  <si>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</si>
  <si>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</si>
  <si>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</si>
  <si>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</si>
  <si>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</si>
  <si>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</si>
  <si>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</si>
  <si>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</si>
  <si>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</si>
  <si>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</si>
  <si>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</si>
  <si>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</si>
  <si>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</si>
  <si>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</si>
  <si>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</si>
  <si>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</si>
  <si>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</si>
  <si>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</si>
  <si>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</si>
  <si>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</si>
  <si>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</si>
  <si>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</si>
  <si>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</si>
  <si>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</si>
  <si>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</si>
  <si>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</si>
  <si>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</si>
  <si>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</si>
  <si>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</si>
  <si>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</si>
  <si>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</si>
  <si>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</si>
  <si>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</si>
  <si>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</si>
  <si>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</si>
  <si>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</si>
  <si>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</si>
  <si>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</si>
  <si>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</si>
  <si>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</si>
  <si>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</si>
  <si>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</si>
  <si>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</si>
  <si>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</si>
  <si>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</si>
  <si>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</si>
  <si>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</si>
  <si>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</si>
  <si>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</si>
  <si>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</si>
  <si>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</si>
  <si>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</si>
  <si>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</si>
  <si>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</si>
  <si>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</si>
  <si>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</si>
  <si>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</si>
  <si>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</si>
  <si>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</si>
  <si>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</si>
  <si>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</si>
  <si>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</si>
  <si>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</si>
  <si>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</si>
  <si>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</si>
  <si>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</si>
  <si>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</si>
  <si>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</si>
  <si>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</si>
  <si>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</si>
  <si>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</si>
  <si>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</si>
  <si>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</si>
  <si>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</si>
  <si>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</si>
  <si>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</si>
  <si>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</si>
  <si>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</si>
  <si>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</si>
  <si>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</si>
  <si>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</si>
  <si>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</si>
  <si>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</si>
  <si>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</si>
  <si>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</si>
  <si>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</si>
  <si>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</si>
  <si>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</si>
  <si>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</si>
  <si>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</si>
  <si>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</si>
  <si>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</si>
  <si>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</si>
  <si>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</si>
  <si>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</si>
  <si>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</si>
  <si>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</si>
  <si>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</si>
  <si>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</si>
  <si>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</si>
  <si>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</si>
  <si>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</si>
  <si>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</si>
  <si>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</si>
  <si>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</si>
  <si>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</si>
  <si>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</si>
  <si>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</si>
  <si>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</si>
  <si>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</si>
  <si>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</si>
  <si>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</si>
  <si>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</si>
  <si>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</si>
  <si>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</si>
  <si>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</si>
  <si>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</si>
  <si>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</si>
  <si>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</si>
  <si>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</si>
  <si>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</si>
  <si>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</si>
  <si>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</si>
  <si>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</si>
  <si>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</si>
  <si>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</si>
  <si>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</si>
  <si>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</si>
  <si>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</si>
  <si>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</si>
  <si>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</si>
  <si>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</si>
  <si>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</si>
  <si>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</si>
  <si>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</si>
  <si>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</si>
  <si>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</si>
  <si>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</si>
  <si>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</si>
  <si>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</si>
  <si>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</si>
  <si>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</si>
  <si>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</si>
  <si>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</si>
  <si>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</si>
  <si>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</si>
  <si>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</si>
  <si>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</si>
  <si>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</si>
  <si>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</si>
  <si>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</si>
  <si>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</si>
  <si>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</si>
  <si>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</si>
  <si>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</si>
  <si>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</si>
  <si>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</si>
  <si>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</si>
  <si>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</si>
  <si>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</si>
  <si>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</si>
  <si>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</si>
  <si>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</si>
  <si>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</si>
  <si>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</si>
  <si>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</si>
  <si>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</si>
  <si>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</si>
  <si>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</si>
  <si>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</si>
  <si>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</si>
  <si>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</si>
  <si>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</si>
  <si>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</si>
  <si>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</si>
  <si>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</si>
  <si>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</si>
  <si>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</si>
  <si>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</si>
  <si>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</si>
  <si>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</si>
  <si>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</si>
  <si>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</si>
  <si>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</si>
  <si>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</si>
  <si>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</si>
  <si>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</si>
  <si>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</si>
  <si>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</si>
  <si>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</si>
  <si>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</si>
  <si>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</si>
  <si>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</si>
  <si>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</si>
  <si>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</si>
  <si>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</si>
  <si>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</si>
  <si>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</si>
  <si>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</si>
  <si>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</si>
  <si>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</si>
  <si>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</si>
  <si>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</si>
  <si>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</si>
  <si>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</si>
  <si>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</si>
  <si>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</si>
  <si>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</si>
  <si>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</si>
  <si>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</si>
  <si>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</si>
  <si>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</si>
  <si>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</si>
  <si>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</si>
  <si>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</si>
  <si>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</si>
  <si>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</si>
  <si>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</si>
  <si>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</si>
  <si>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</si>
  <si>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</si>
  <si>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</si>
  <si>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</si>
  <si>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</si>
  <si>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</si>
  <si>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</si>
  <si>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</si>
  <si>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</si>
  <si>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</si>
  <si>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</si>
  <si>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</si>
  <si>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</si>
  <si>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</si>
  <si>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</si>
  <si>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</si>
  <si>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</si>
  <si>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</si>
  <si>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</si>
  <si>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</si>
  <si>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</si>
  <si>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</si>
  <si>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</si>
  <si>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</si>
  <si>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</si>
  <si>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</si>
  <si>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</si>
  <si>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</si>
  <si>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</si>
  <si>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</si>
  <si>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</si>
  <si>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</si>
  <si>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</si>
  <si>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</si>
  <si>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</si>
  <si>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</si>
  <si>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</si>
  <si>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</si>
  <si>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</si>
  <si>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</si>
  <si>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</si>
  <si>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</si>
  <si>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</si>
  <si>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</si>
  <si>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</si>
  <si>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</si>
  <si>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</si>
  <si>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</si>
  <si>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</si>
  <si>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</si>
  <si>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</si>
  <si>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</si>
  <si>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</si>
  <si>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</si>
  <si>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</si>
  <si>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</si>
  <si>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</si>
  <si>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</si>
  <si>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</si>
  <si>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</si>
  <si>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</si>
  <si>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</si>
  <si>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</si>
  <si>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</si>
  <si>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</si>
  <si>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</si>
  <si>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</si>
  <si>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</si>
  <si>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</si>
  <si>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</si>
  <si>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</si>
  <si>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</si>
  <si>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</si>
  <si>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</si>
  <si>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</si>
  <si>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</si>
  <si>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</si>
  <si>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</si>
  <si>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</si>
  <si>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</si>
  <si>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</si>
  <si>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</si>
  <si>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</si>
  <si>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</si>
  <si>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</si>
  <si>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</si>
  <si>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</si>
  <si>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</si>
  <si>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</si>
  <si>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</si>
  <si>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</si>
  <si>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</si>
  <si>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</si>
  <si>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</si>
  <si>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</si>
  <si>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</si>
  <si>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</si>
  <si>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</si>
  <si>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</si>
  <si>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</si>
  <si>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</si>
  <si>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</si>
  <si>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</si>
  <si>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</si>
  <si>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</si>
  <si>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</si>
  <si>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</si>
  <si>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</si>
  <si>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</si>
  <si>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</si>
  <si>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</si>
  <si>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</si>
  <si>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</si>
  <si>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</si>
  <si>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</si>
  <si>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</si>
  <si>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</si>
  <si>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</si>
  <si>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</si>
  <si>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</si>
  <si>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</si>
  <si>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</si>
  <si>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</si>
  <si>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</si>
  <si>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</si>
  <si>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</si>
  <si>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</si>
  <si>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</si>
  <si>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</si>
  <si>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</si>
  <si>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</si>
  <si>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</si>
  <si>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</si>
  <si>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</si>
  <si>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</si>
  <si>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</si>
  <si>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</si>
  <si>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</si>
  <si>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</si>
  <si>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</si>
  <si>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</si>
  <si>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</si>
  <si>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</si>
  <si>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</si>
  <si>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</si>
  <si>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</si>
  <si>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</si>
  <si>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</si>
  <si>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</si>
  <si>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</si>
  <si>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</si>
  <si>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</si>
  <si>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</si>
  <si>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</si>
  <si>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</si>
  <si>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</si>
  <si>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</si>
  <si>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</si>
  <si>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</si>
  <si>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</si>
  <si>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</si>
  <si>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</si>
  <si>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</si>
  <si>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</si>
  <si>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</si>
  <si>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</si>
  <si>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</si>
  <si>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</si>
  <si>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</si>
  <si>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</si>
  <si>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</si>
  <si>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</si>
  <si>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</si>
  <si>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</si>
  <si>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</si>
  <si>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</si>
  <si>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</si>
  <si>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</si>
  <si>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</si>
  <si>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</si>
  <si>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</si>
  <si>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</si>
  <si>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</si>
  <si>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</si>
  <si>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</si>
  <si>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</si>
  <si>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</si>
  <si>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</si>
  <si>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</si>
  <si>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</si>
  <si>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</si>
  <si>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</si>
  <si>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</si>
  <si>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</si>
  <si>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</si>
  <si>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</si>
  <si>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</si>
  <si>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</si>
  <si>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</si>
  <si>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</si>
  <si>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</si>
  <si>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</si>
  <si>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</si>
  <si>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</si>
  <si>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</si>
  <si>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</si>
  <si>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</si>
  <si>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</si>
  <si>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</si>
  <si>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</si>
  <si>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</si>
  <si>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</si>
  <si>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</si>
  <si>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</si>
  <si>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</si>
  <si>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</si>
  <si>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</si>
  <si>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</si>
  <si>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</si>
  <si>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</si>
  <si>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</si>
  <si>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</si>
  <si>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</si>
  <si>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</si>
  <si>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</si>
  <si>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</si>
  <si>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</si>
  <si>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</si>
  <si>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</si>
  <si>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</si>
  <si>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</si>
  <si>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</si>
  <si>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</si>
  <si>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</si>
  <si>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</si>
  <si>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</si>
  <si>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</si>
  <si>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</si>
  <si>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</si>
  <si>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</si>
  <si>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</si>
  <si>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</si>
  <si>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</si>
  <si>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</si>
  <si>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</si>
  <si>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</si>
  <si>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</si>
  <si>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</si>
  <si>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</si>
  <si>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</si>
  <si>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</si>
  <si>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</si>
  <si>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</si>
  <si>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</si>
  <si>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</si>
  <si>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</si>
  <si>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</si>
  <si>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</si>
  <si>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</si>
  <si>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</si>
  <si>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</si>
  <si>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</si>
  <si>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</si>
  <si>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</si>
  <si>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</si>
  <si>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</si>
  <si>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</si>
  <si>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</si>
  <si>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</si>
  <si>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</si>
  <si>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</si>
  <si>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</si>
  <si>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</si>
  <si>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</si>
  <si>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</si>
  <si>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</si>
  <si>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</si>
  <si>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</si>
  <si>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</si>
  <si>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</si>
  <si>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</si>
  <si>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</si>
  <si>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</si>
  <si>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</si>
  <si>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</si>
  <si>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</si>
  <si>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</si>
  <si>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</si>
  <si>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</si>
  <si>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</si>
  <si>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</si>
  <si>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</si>
  <si>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</si>
  <si>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</si>
  <si>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</si>
  <si>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</si>
  <si>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</si>
  <si>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</si>
  <si>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</si>
  <si>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</si>
  <si>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</si>
  <si>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</si>
  <si>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</si>
  <si>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</si>
  <si>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</si>
  <si>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</si>
  <si>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</si>
  <si>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</si>
  <si>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</si>
  <si>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</si>
  <si>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</si>
  <si>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</si>
  <si>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</si>
  <si>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</si>
  <si>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</si>
  <si>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</si>
  <si>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</si>
  <si>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</si>
  <si>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</si>
  <si>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</si>
  <si>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</si>
  <si>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</si>
  <si>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</si>
  <si>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</si>
  <si>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</si>
  <si>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</si>
  <si>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</si>
  <si>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</si>
  <si>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</si>
  <si>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</si>
  <si>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</si>
  <si>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</si>
  <si>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</si>
  <si>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</si>
  <si>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</si>
  <si>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</si>
  <si>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</si>
  <si>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</si>
  <si>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</si>
  <si>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</si>
  <si>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</si>
  <si>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</si>
  <si>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</si>
  <si>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</si>
  <si>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</si>
  <si>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</si>
  <si>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</si>
  <si>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</si>
  <si>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</si>
  <si>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</si>
  <si>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</si>
  <si>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</si>
  <si>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</si>
  <si>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</si>
  <si>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</si>
  <si>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</si>
  <si>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</si>
  <si>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</si>
  <si>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</si>
  <si>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</si>
  <si>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</si>
  <si>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</si>
  <si>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</si>
  <si>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</si>
  <si>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</si>
  <si>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</si>
  <si>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</si>
  <si>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</si>
  <si>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</si>
  <si>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</si>
  <si>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</si>
  <si>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</si>
  <si>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</si>
  <si>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</si>
  <si>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</si>
  <si>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</si>
  <si>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</si>
  <si>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</si>
  <si>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</si>
  <si>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</si>
  <si>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</si>
  <si>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</si>
  <si>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</si>
  <si>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</si>
  <si>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</si>
  <si>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</si>
  <si>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</si>
  <si>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</si>
  <si>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</si>
  <si>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</si>
  <si>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</si>
  <si>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</si>
  <si>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</si>
  <si>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</si>
  <si>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</si>
  <si>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</si>
  <si>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</si>
  <si>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</si>
  <si>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</si>
  <si>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</si>
  <si>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</si>
  <si>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</si>
  <si>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</si>
  <si>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</si>
  <si>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</si>
  <si>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</si>
  <si>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</si>
  <si>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</si>
  <si>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</si>
  <si>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</si>
  <si>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</si>
  <si>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</si>
  <si>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</si>
  <si>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</si>
  <si>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</si>
  <si>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</si>
  <si>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</si>
  <si>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</si>
  <si>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</si>
  <si>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</si>
  <si>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</si>
  <si>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</si>
  <si>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</si>
  <si>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</si>
  <si>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</si>
  <si>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</si>
  <si>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</si>
  <si>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</si>
  <si>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</si>
  <si>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</si>
  <si>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</si>
  <si>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</si>
  <si>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</si>
  <si>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</si>
  <si>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</si>
  <si>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</si>
  <si>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</si>
  <si>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</si>
  <si>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</si>
  <si>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</si>
  <si>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</si>
  <si>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</si>
  <si>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</si>
  <si>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</si>
  <si>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</si>
  <si>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</si>
  <si>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</si>
  <si>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</si>
  <si>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</si>
  <si>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</si>
  <si>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</si>
  <si>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</si>
  <si>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</si>
  <si>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</si>
  <si>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</si>
  <si>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</si>
  <si>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</si>
  <si>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</si>
  <si>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</si>
  <si>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</si>
  <si>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</si>
  <si>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</si>
  <si>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</si>
  <si>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</si>
  <si>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</si>
  <si>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</si>
  <si>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</si>
  <si>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</si>
  <si>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</si>
  <si>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</si>
  <si>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</si>
  <si>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</si>
  <si>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</si>
  <si>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</si>
  <si>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</si>
  <si>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</si>
  <si>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</si>
  <si>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</si>
  <si>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</si>
  <si>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</si>
  <si>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</si>
  <si>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</si>
  <si>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</si>
  <si>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</si>
  <si>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</si>
  <si>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</si>
  <si>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</si>
  <si>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</si>
  <si>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</si>
  <si>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</si>
  <si>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</si>
  <si>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</si>
  <si>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</si>
  <si>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</si>
  <si>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</si>
  <si>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</si>
  <si>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</si>
  <si>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</si>
  <si>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</si>
  <si>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</si>
  <si>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</si>
  <si>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</si>
  <si>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</si>
  <si>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</si>
  <si>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</si>
  <si>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</si>
  <si>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</si>
  <si>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</si>
  <si>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</si>
  <si>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</si>
  <si>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</si>
  <si>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</si>
  <si>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</si>
  <si>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</si>
  <si>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</si>
  <si>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</si>
  <si>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</si>
  <si>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</si>
  <si>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</si>
  <si>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</si>
  <si>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</si>
  <si>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</si>
  <si>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</si>
  <si>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</si>
  <si>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</si>
  <si>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</si>
  <si>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</si>
  <si>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</si>
  <si>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</si>
  <si>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</si>
  <si>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</si>
  <si>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</si>
  <si>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</si>
  <si>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</si>
  <si>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</si>
  <si>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</si>
  <si>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</si>
  <si>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</si>
  <si>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</si>
  <si>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</si>
  <si>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</si>
  <si>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</si>
  <si>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</si>
  <si>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</si>
  <si>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</si>
  <si>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</si>
  <si>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</si>
  <si>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</si>
  <si>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</si>
  <si>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</si>
  <si>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</si>
  <si>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</si>
  <si>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</si>
  <si>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</si>
  <si>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</si>
  <si>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</si>
  <si>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</si>
  <si>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</si>
  <si>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</si>
  <si>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</si>
  <si>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</si>
  <si>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</si>
  <si>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</si>
  <si>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</si>
  <si>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</si>
  <si>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</si>
  <si>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</si>
  <si>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</si>
  <si>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</si>
  <si>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</si>
  <si>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</si>
  <si>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</si>
  <si>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</si>
  <si>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</si>
  <si>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</si>
  <si>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</si>
  <si>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</si>
  <si>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</si>
  <si>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</si>
  <si>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</si>
  <si>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</si>
  <si>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</si>
  <si>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</si>
  <si>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</si>
  <si>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</si>
  <si>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</si>
  <si>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</si>
  <si>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</si>
  <si>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</si>
  <si>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</si>
  <si>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</si>
  <si>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</si>
  <si>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</si>
  <si>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</si>
  <si>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</si>
  <si>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</si>
  <si>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</si>
  <si>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</si>
  <si>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</si>
  <si>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</si>
  <si>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</si>
  <si>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</si>
  <si>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</si>
  <si>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</si>
  <si>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</si>
  <si>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</si>
  <si>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</si>
  <si>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</si>
  <si>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</si>
  <si>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</si>
  <si>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</si>
  <si>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</si>
  <si>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</si>
  <si>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</si>
  <si>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</si>
  <si>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</si>
  <si>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</si>
  <si>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</si>
  <si>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</si>
  <si>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</si>
  <si>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</si>
  <si>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</si>
  <si>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</si>
  <si>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</si>
  <si>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</si>
  <si>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</si>
  <si>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</si>
  <si>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</si>
  <si>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</si>
  <si>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</si>
  <si>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</si>
  <si>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</si>
  <si>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</si>
  <si>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</si>
  <si>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</si>
  <si>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</si>
  <si>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</si>
  <si>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</si>
  <si>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</si>
  <si>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</si>
  <si>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</si>
  <si>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</si>
  <si>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</si>
  <si>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</si>
  <si>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</si>
  <si>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</si>
  <si>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</si>
  <si>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</si>
  <si>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</si>
  <si>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</si>
  <si>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</si>
  <si>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</si>
  <si>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</si>
  <si>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</si>
  <si>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</si>
  <si>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</si>
  <si>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</si>
  <si>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</si>
  <si>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</si>
  <si>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</si>
  <si>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</si>
  <si>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</si>
  <si>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</si>
  <si>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</si>
  <si>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</si>
  <si>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</si>
  <si>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</si>
  <si>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</si>
  <si>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</si>
  <si>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</si>
  <si>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</si>
  <si>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</si>
  <si>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</si>
  <si>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</si>
  <si>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</si>
  <si>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</si>
  <si>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</si>
  <si>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</si>
  <si>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</si>
  <si>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</si>
  <si>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</si>
  <si>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</si>
  <si>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</si>
  <si>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</si>
  <si>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</si>
  <si>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</si>
  <si>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</si>
  <si>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</si>
  <si>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</si>
  <si>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</si>
  <si>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</si>
  <si>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</si>
  <si>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</si>
  <si>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</si>
  <si>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</si>
  <si>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</si>
  <si>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</si>
  <si>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</si>
  <si>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</si>
  <si>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</si>
  <si>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</si>
  <si>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</si>
  <si>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</si>
  <si>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</si>
  <si>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</si>
  <si>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</si>
  <si>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</si>
  <si>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</si>
  <si>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</si>
  <si>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</si>
  <si>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</si>
  <si>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</si>
  <si>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</si>
  <si>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</si>
  <si>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</si>
  <si>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</si>
  <si>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</si>
  <si>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</si>
  <si>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</si>
  <si>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</si>
  <si>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</si>
  <si>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</si>
  <si>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</si>
  <si>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</si>
  <si>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</si>
  <si>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</si>
  <si>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</si>
  <si>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</si>
  <si>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</si>
  <si>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</si>
  <si>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</si>
  <si>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</si>
  <si>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</si>
  <si>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</si>
  <si>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</si>
  <si>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</si>
  <si>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</si>
  <si>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</si>
  <si>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</si>
  <si>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</si>
  <si>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</si>
  <si>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</si>
  <si>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</si>
  <si>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</si>
  <si>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</si>
  <si>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</si>
  <si>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</si>
  <si>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</si>
  <si>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</si>
  <si>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</si>
  <si>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</si>
  <si>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</si>
  <si>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</si>
  <si>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</si>
  <si>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</si>
  <si>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</si>
  <si>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</si>
  <si>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</si>
  <si>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</si>
  <si>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</si>
  <si>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</si>
  <si>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</si>
  <si>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</si>
  <si>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</si>
  <si>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</si>
  <si>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</si>
  <si>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</si>
  <si>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</si>
  <si>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</si>
  <si>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</si>
  <si>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</si>
  <si>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</si>
  <si>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</si>
  <si>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</si>
  <si>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</si>
  <si>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</si>
  <si>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</si>
  <si>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</si>
  <si>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</si>
  <si>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</si>
  <si>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</si>
  <si>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</si>
  <si>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</si>
  <si>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</si>
  <si>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</si>
  <si>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</si>
  <si>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</si>
  <si>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</si>
  <si>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</si>
  <si>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</si>
  <si>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</si>
  <si>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</si>
  <si>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</si>
  <si>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</si>
  <si>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</si>
  <si>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</si>
  <si>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</si>
  <si>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</si>
  <si>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</si>
  <si>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</si>
  <si>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</si>
  <si>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</si>
  <si>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</si>
  <si>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</si>
  <si>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</si>
  <si>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</si>
  <si>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</si>
  <si>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</si>
  <si>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</si>
  <si>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</si>
  <si>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</si>
  <si>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</si>
  <si>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</si>
  <si>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</si>
  <si>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</si>
  <si>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</si>
  <si>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</si>
  <si>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</si>
  <si>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</si>
  <si>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</si>
  <si>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</si>
  <si>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</si>
  <si>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</si>
  <si>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</si>
  <si>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</si>
  <si>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</si>
  <si>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</si>
  <si>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</si>
  <si>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</si>
  <si>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</si>
  <si>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</si>
  <si>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</si>
  <si>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</si>
  <si>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</si>
  <si>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</si>
  <si>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</si>
  <si>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</si>
  <si>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</si>
  <si>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</si>
  <si>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</si>
  <si>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</si>
  <si>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</si>
  <si>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</si>
  <si>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</si>
  <si>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</si>
  <si>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</si>
  <si>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</si>
  <si>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</si>
  <si>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</si>
  <si>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</si>
  <si>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</si>
  <si>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</si>
  <si>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</si>
  <si>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</si>
  <si>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</si>
  <si>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</si>
  <si>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</si>
  <si>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</si>
  <si>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</si>
  <si>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</si>
  <si>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</si>
  <si>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</si>
  <si>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</si>
  <si>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</si>
  <si>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</si>
  <si>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</si>
  <si>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</si>
  <si>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</si>
  <si>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</si>
  <si>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</si>
  <si>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</si>
  <si>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</si>
  <si>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</si>
  <si>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</si>
  <si>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</si>
  <si>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</si>
  <si>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</si>
  <si>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</si>
  <si>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</si>
  <si>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</si>
  <si>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</si>
  <si>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</si>
  <si>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</si>
  <si>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</si>
  <si>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</si>
  <si>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</si>
  <si>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</si>
  <si>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</si>
  <si>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</si>
  <si>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</si>
  <si>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</si>
  <si>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</si>
  <si>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</si>
  <si>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</si>
  <si>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</si>
  <si>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</si>
  <si>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</si>
  <si>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</si>
  <si>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</si>
  <si>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</si>
  <si>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</si>
  <si>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</si>
  <si>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</si>
  <si>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</si>
  <si>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</si>
  <si>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</si>
  <si>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</si>
  <si>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</si>
  <si>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</si>
  <si>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</si>
  <si>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</si>
  <si>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</si>
  <si>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</si>
  <si>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</si>
  <si>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</si>
  <si>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</si>
  <si>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</si>
  <si>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</si>
  <si>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</si>
  <si>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</si>
  <si>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</si>
  <si>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</si>
  <si>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</si>
  <si>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</si>
  <si>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</si>
  <si>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</si>
  <si>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</si>
  <si>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</si>
  <si>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</si>
  <si>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</si>
  <si>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</si>
  <si>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</si>
  <si>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</si>
  <si>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</si>
  <si>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</si>
  <si>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</si>
  <si>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</si>
  <si>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</si>
  <si>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</si>
  <si>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</si>
  <si>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</si>
  <si>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</si>
  <si>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</si>
  <si>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</si>
  <si>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</si>
  <si>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</si>
  <si>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</si>
  <si>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</si>
  <si>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</si>
  <si>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</si>
  <si>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</si>
  <si>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</si>
  <si>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</si>
  <si>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</si>
  <si>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</si>
  <si>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</si>
  <si>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</si>
  <si>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</si>
  <si>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</si>
  <si>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</si>
  <si>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</si>
  <si>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</si>
  <si>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</si>
  <si>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</si>
  <si>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</si>
  <si>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</si>
  <si>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</si>
  <si>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</si>
  <si>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</si>
  <si>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</si>
  <si>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</si>
  <si>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</si>
  <si>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</si>
  <si>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</si>
  <si>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</si>
  <si>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</si>
  <si>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</si>
  <si>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</si>
  <si>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</si>
  <si>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</si>
  <si>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</si>
  <si>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</si>
  <si>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</si>
  <si>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</si>
  <si>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</si>
  <si>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</si>
  <si>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</si>
  <si>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</si>
  <si>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</si>
  <si>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</si>
  <si>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</si>
  <si>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</si>
  <si>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</si>
  <si>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</si>
  <si>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</si>
  <si>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</si>
  <si>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</si>
  <si>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</si>
  <si>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</si>
  <si>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</si>
  <si>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</si>
  <si>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</si>
  <si>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</si>
  <si>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</si>
  <si>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</si>
  <si>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</si>
  <si>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</si>
  <si>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</si>
  <si>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</si>
  <si>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</si>
  <si>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</si>
  <si>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</si>
  <si>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</si>
  <si>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</si>
  <si>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</si>
  <si>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</si>
  <si>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</si>
  <si>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</si>
  <si>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</si>
  <si>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</si>
  <si>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</si>
  <si>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</si>
  <si>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</si>
  <si>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</si>
  <si>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</si>
  <si>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</si>
  <si>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</si>
  <si>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</si>
  <si>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</si>
  <si>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</si>
  <si>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</si>
  <si>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</si>
  <si>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</si>
  <si>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</si>
  <si>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</si>
  <si>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</si>
  <si>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</si>
  <si>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</si>
  <si>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</si>
  <si>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</si>
  <si>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</si>
  <si>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</si>
  <si>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</si>
  <si>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</si>
  <si>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</si>
  <si>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</si>
  <si>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</si>
  <si>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</si>
  <si>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</si>
  <si>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</si>
  <si>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</si>
  <si>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</si>
  <si>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</si>
  <si>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</si>
  <si>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</si>
  <si>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</si>
  <si>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</si>
  <si>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</si>
  <si>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</si>
  <si>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</si>
  <si>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</si>
  <si>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</si>
  <si>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</si>
  <si>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</si>
  <si>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</si>
  <si>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</si>
  <si>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</si>
  <si>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</si>
  <si>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</si>
  <si>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</si>
  <si>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</si>
  <si>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</si>
  <si>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</si>
  <si>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</si>
  <si>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</si>
  <si>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</si>
  <si>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</si>
  <si>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</si>
  <si>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</si>
  <si>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</si>
  <si>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</si>
  <si>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</si>
  <si>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</si>
  <si>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</si>
  <si>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</si>
  <si>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</si>
  <si>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</si>
  <si>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</si>
  <si>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</si>
  <si>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</si>
  <si>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</si>
  <si>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</si>
  <si>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</si>
  <si>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</si>
  <si>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</si>
  <si>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</si>
  <si>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</si>
  <si>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</si>
  <si>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</si>
  <si>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</si>
  <si>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</si>
  <si>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</si>
  <si>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</si>
  <si>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</si>
  <si>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</si>
  <si>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</si>
  <si>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</si>
  <si>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</si>
  <si>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</si>
  <si>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</si>
  <si>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</si>
  <si>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</si>
  <si>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</si>
  <si>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</si>
  <si>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</si>
  <si>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</si>
  <si>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</si>
  <si>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</si>
  <si>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</si>
  <si>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</si>
  <si>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</si>
  <si>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</si>
  <si>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</si>
  <si>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</si>
  <si>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</si>
  <si>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</si>
  <si>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</si>
  <si>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</si>
  <si>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</si>
  <si>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</si>
  <si>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</si>
  <si>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</si>
  <si>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</si>
  <si>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</si>
  <si>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</si>
  <si>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</si>
  <si>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</si>
  <si>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</si>
  <si>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</si>
  <si>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</si>
  <si>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</si>
  <si>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</si>
  <si>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</si>
  <si>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</si>
  <si>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</si>
  <si>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</si>
  <si>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</si>
  <si>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</si>
  <si>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</si>
  <si>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</si>
  <si>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</si>
  <si>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</si>
  <si>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</si>
  <si>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</si>
  <si>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</si>
  <si>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</si>
  <si>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</si>
  <si>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</si>
  <si>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</si>
  <si>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</si>
  <si>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</si>
  <si>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</si>
  <si>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</si>
  <si>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</si>
  <si>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</si>
  <si>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</si>
  <si>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</si>
  <si>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</si>
  <si>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</si>
  <si>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</si>
  <si>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</si>
  <si>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</si>
  <si>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</si>
  <si>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</si>
  <si>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</si>
  <si>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</si>
  <si>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</si>
  <si>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</si>
  <si>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</si>
  <si>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</si>
  <si>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</si>
  <si>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</si>
  <si>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</si>
  <si>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</si>
  <si>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</si>
  <si>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</si>
  <si>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</si>
  <si>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</si>
  <si>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</si>
  <si>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</si>
  <si>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</si>
  <si>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</si>
  <si>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</si>
  <si>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</si>
  <si>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</si>
  <si>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</si>
  <si>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</si>
  <si>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</si>
  <si>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</si>
  <si>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</si>
  <si>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</si>
  <si>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</si>
  <si>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</si>
  <si>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</si>
  <si>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</si>
  <si>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</si>
  <si>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</si>
  <si>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</si>
  <si>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</si>
  <si>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</si>
  <si>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</si>
  <si>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</si>
  <si>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</si>
  <si>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</si>
  <si>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</si>
  <si>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</si>
  <si>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</si>
  <si>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</si>
  <si>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</si>
  <si>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</si>
  <si>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</si>
  <si>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</si>
  <si>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</si>
  <si>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</si>
  <si>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</si>
  <si>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</si>
  <si>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</si>
  <si>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</si>
  <si>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</si>
  <si>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</si>
  <si>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</si>
  <si>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</si>
  <si>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</si>
  <si>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</si>
  <si>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</si>
  <si>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</si>
  <si>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</si>
  <si>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</si>
  <si>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</si>
  <si>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</si>
  <si>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</si>
  <si>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</si>
  <si>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</si>
  <si>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</si>
  <si>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</si>
  <si>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</si>
  <si>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</si>
  <si>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</si>
  <si>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</si>
  <si>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</si>
  <si>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</si>
  <si>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</si>
  <si>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</si>
  <si>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</si>
  <si>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</si>
  <si>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</si>
  <si>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</si>
  <si>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</si>
  <si>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</si>
  <si>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</si>
  <si>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</si>
  <si>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</si>
  <si>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</si>
  <si>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</si>
  <si>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</si>
  <si>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</si>
  <si>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</si>
  <si>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</si>
  <si>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</si>
  <si>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</si>
  <si>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</si>
  <si>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</si>
  <si>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</si>
  <si>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</si>
  <si>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</si>
  <si>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</si>
  <si>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</si>
  <si>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</si>
  <si>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</si>
  <si>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</si>
  <si>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</si>
  <si>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</si>
  <si>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</si>
  <si>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</si>
  <si>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</si>
  <si>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</si>
  <si>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</si>
  <si>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</si>
  <si>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</si>
  <si>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</si>
  <si>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</si>
  <si>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</si>
  <si>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</si>
  <si>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</si>
  <si>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</si>
  <si>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</si>
  <si>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</si>
  <si>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</si>
  <si>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</si>
  <si>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</si>
  <si>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</si>
  <si>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</si>
  <si>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</si>
  <si>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</si>
  <si>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</si>
  <si>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</si>
  <si>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</si>
  <si>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</si>
  <si>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</si>
  <si>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</si>
  <si>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</si>
  <si>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</si>
  <si>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</si>
  <si>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</si>
  <si>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</si>
  <si>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</si>
  <si>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</si>
  <si>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</si>
  <si>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</si>
  <si>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</si>
  <si>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</si>
  <si>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</si>
  <si>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</si>
  <si>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</si>
  <si>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</si>
  <si>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</si>
  <si>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</si>
  <si>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</si>
  <si>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</si>
  <si>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</si>
  <si>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</si>
  <si>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</si>
  <si>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</si>
  <si>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</si>
  <si>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</si>
  <si>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</si>
  <si>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</si>
  <si>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</si>
  <si>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</si>
  <si>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</si>
  <si>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</si>
  <si>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</si>
  <si>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</si>
  <si>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</si>
  <si>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</si>
  <si>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</si>
  <si>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</si>
  <si>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</si>
  <si>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</si>
  <si>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</si>
  <si>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</si>
  <si>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</si>
  <si>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</si>
  <si>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</si>
  <si>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</si>
  <si>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</si>
  <si>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</si>
  <si>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</si>
  <si>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</si>
  <si>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</si>
  <si>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</si>
  <si>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</si>
  <si>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</si>
  <si>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</si>
  <si>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</si>
  <si>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</si>
  <si>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</si>
  <si>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</si>
  <si>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</si>
  <si>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</si>
  <si>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</si>
  <si>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</si>
  <si>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</si>
  <si>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</si>
  <si>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</si>
  <si>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</si>
  <si>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</si>
  <si>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</si>
  <si>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</si>
  <si>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</si>
  <si>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</si>
  <si>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</si>
  <si>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</si>
  <si>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</si>
  <si>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</si>
  <si>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</si>
  <si>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</si>
  <si>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</si>
  <si>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</si>
  <si>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</si>
  <si>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</si>
  <si>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</si>
  <si>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</si>
  <si>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</si>
  <si>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</si>
  <si>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</si>
  <si>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</si>
  <si>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</si>
  <si>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</si>
  <si>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</si>
  <si>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</si>
  <si>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</si>
  <si>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</si>
  <si>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</si>
  <si>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</si>
  <si>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</si>
  <si>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</si>
  <si>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</si>
  <si>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</si>
  <si>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</si>
  <si>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</si>
  <si>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</si>
  <si>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</si>
  <si>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</si>
  <si>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</si>
  <si>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</si>
  <si>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</si>
  <si>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</si>
  <si>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</si>
  <si>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</si>
  <si>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</si>
  <si>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</si>
  <si>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</si>
  <si>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</si>
  <si>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</si>
  <si>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</si>
  <si>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</si>
  <si>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</si>
  <si>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</si>
  <si>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</si>
  <si>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</si>
  <si>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</si>
  <si>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</si>
  <si>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</si>
  <si>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</si>
  <si>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</si>
  <si>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</si>
  <si>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</si>
  <si>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</si>
  <si>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</si>
  <si>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</si>
  <si>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</si>
  <si>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</si>
  <si>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</si>
  <si>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</si>
  <si>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</si>
  <si>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</si>
  <si>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</si>
  <si>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</si>
  <si>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</si>
  <si>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</si>
  <si>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</si>
  <si>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</si>
  <si>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</si>
  <si>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</si>
  <si>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</si>
  <si>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</si>
  <si>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</si>
  <si>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</si>
  <si>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</si>
  <si>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</si>
  <si>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</si>
  <si>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</si>
  <si>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</si>
  <si>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</si>
  <si>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</si>
  <si>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</si>
  <si>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</si>
  <si>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</si>
  <si>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</si>
  <si>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</si>
  <si>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</si>
  <si>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</si>
  <si>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</si>
  <si>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</si>
  <si>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</si>
  <si>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</si>
  <si>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</si>
  <si>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</si>
  <si>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</si>
  <si>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</si>
  <si>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</si>
  <si>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</si>
  <si>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</si>
  <si>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</si>
  <si>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</si>
  <si>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</si>
  <si>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</si>
  <si>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</si>
  <si>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</si>
  <si>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</si>
  <si>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</si>
  <si>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</si>
  <si>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</si>
  <si>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</si>
  <si>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</si>
  <si>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</si>
  <si>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</si>
  <si>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</si>
  <si>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</si>
  <si>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</si>
  <si>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</si>
  <si>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</si>
  <si>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</si>
  <si>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</si>
  <si>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</si>
  <si>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</si>
  <si>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</si>
  <si>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</si>
  <si>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</si>
  <si>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</si>
  <si>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</si>
  <si>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</si>
  <si>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</si>
  <si>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</si>
  <si>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</si>
  <si>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</si>
  <si>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</si>
  <si>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</si>
  <si>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</si>
  <si>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</si>
  <si>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</si>
  <si>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</si>
  <si>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</si>
  <si>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</si>
  <si>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</si>
  <si>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</si>
  <si>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</si>
  <si>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</si>
  <si>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</si>
  <si>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</si>
  <si>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</si>
  <si>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</si>
  <si>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</si>
  <si>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</si>
  <si>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</si>
  <si>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</si>
  <si>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</si>
  <si>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</si>
  <si>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</si>
  <si>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</si>
  <si>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</si>
  <si>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</si>
  <si>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</si>
  <si>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</si>
  <si>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</si>
  <si>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</si>
  <si>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</si>
  <si>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</si>
  <si>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</si>
  <si>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</si>
  <si>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</si>
  <si>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</si>
  <si>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</si>
  <si>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</si>
  <si>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</si>
  <si>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</si>
  <si>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</si>
  <si>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</si>
  <si>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</si>
  <si>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</si>
  <si>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</si>
  <si>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</si>
  <si>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</si>
  <si>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</si>
  <si>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</si>
  <si>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</si>
  <si>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</si>
  <si>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</si>
  <si>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</si>
  <si>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</si>
  <si>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</si>
  <si>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</si>
  <si>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</si>
  <si>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</si>
  <si>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</si>
  <si>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</si>
  <si>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</si>
  <si>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</si>
  <si>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</si>
  <si>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</si>
  <si>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</si>
  <si>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</si>
  <si>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</si>
  <si>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</si>
  <si>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</si>
  <si>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</si>
  <si>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</si>
  <si>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</si>
  <si>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</si>
  <si>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</si>
  <si>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</si>
  <si>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</si>
  <si>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</si>
  <si>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</si>
  <si>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</si>
  <si>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</si>
  <si>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</si>
  <si>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</si>
  <si>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</si>
  <si>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</si>
  <si>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</si>
  <si>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</si>
  <si>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</si>
  <si>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</si>
  <si>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</si>
  <si>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</si>
  <si>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</si>
  <si>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</si>
  <si>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</si>
  <si>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</si>
  <si>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</si>
  <si>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</si>
  <si>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</si>
  <si>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</si>
  <si>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</si>
  <si>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</si>
  <si>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</si>
  <si>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</si>
  <si>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</si>
  <si>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</si>
  <si>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</si>
  <si>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</si>
  <si>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</si>
  <si>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</si>
  <si>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</si>
  <si>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</si>
  <si>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</si>
  <si>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</si>
  <si>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</si>
  <si>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</si>
  <si>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</si>
  <si>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</si>
  <si>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</si>
  <si>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</si>
  <si>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</si>
  <si>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</si>
  <si>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</si>
  <si>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</si>
  <si>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</si>
  <si>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</si>
  <si>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</si>
  <si>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</si>
  <si>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</si>
  <si>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</si>
  <si>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</si>
  <si>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</si>
  <si>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</si>
  <si>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</si>
  <si>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</si>
  <si>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</si>
  <si>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</si>
  <si>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</si>
  <si>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</si>
  <si>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</si>
  <si>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</si>
  <si>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</si>
  <si>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</si>
  <si>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</si>
  <si>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</si>
  <si>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</si>
  <si>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</si>
  <si>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</si>
  <si>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</si>
  <si>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</si>
  <si>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</si>
  <si>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</si>
  <si>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</si>
  <si>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</si>
  <si>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</si>
  <si>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</si>
  <si>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</si>
  <si>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</si>
  <si>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</si>
  <si>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</si>
  <si>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</si>
  <si>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</si>
  <si>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</si>
  <si>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</si>
  <si>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</si>
  <si>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</si>
  <si>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</si>
  <si>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</si>
  <si>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</si>
  <si>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</si>
  <si>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</si>
  <si>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</si>
  <si>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</si>
  <si>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</si>
  <si>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</si>
  <si>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</si>
  <si>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</si>
  <si>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</si>
  <si>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</si>
  <si>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</si>
  <si>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</si>
  <si>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</si>
  <si>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</si>
  <si>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</si>
  <si>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</si>
  <si>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</si>
  <si>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</si>
  <si>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</si>
  <si>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</si>
  <si>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</si>
  <si>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</si>
  <si>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</si>
  <si>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</si>
  <si>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</si>
  <si>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</si>
  <si>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</si>
  <si>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</si>
  <si>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</si>
  <si>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</si>
  <si>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</si>
  <si>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</si>
  <si>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</si>
  <si>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</si>
  <si>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</si>
  <si>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</si>
  <si>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</si>
  <si>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</si>
  <si>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</si>
  <si>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</si>
  <si>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</si>
  <si>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</si>
  <si>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</si>
  <si>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</si>
  <si>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</si>
  <si>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</si>
  <si>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</si>
  <si>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</si>
  <si>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</si>
  <si>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</si>
  <si>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</si>
  <si>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</si>
  <si>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</si>
  <si>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</si>
  <si>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</si>
  <si>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</si>
  <si>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</si>
  <si>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</si>
  <si>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</si>
  <si>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</si>
  <si>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</si>
  <si>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</si>
  <si>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</si>
  <si>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</si>
  <si>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</si>
  <si>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</si>
  <si>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</si>
  <si>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</si>
  <si>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</si>
  <si>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</si>
  <si>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</si>
  <si>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</si>
  <si>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</si>
  <si>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</si>
  <si>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</si>
  <si>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</si>
  <si>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</si>
  <si>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</si>
  <si>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</si>
  <si>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</si>
  <si>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</si>
  <si>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</si>
  <si>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</si>
  <si>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</si>
  <si>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</si>
  <si>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</si>
  <si>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</si>
  <si>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</si>
  <si>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</si>
  <si>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</si>
  <si>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</si>
  <si>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</si>
  <si>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</si>
  <si>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</si>
  <si>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</si>
  <si>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</si>
  <si>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</si>
  <si>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</si>
  <si>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</si>
  <si>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</si>
  <si>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</si>
  <si>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</si>
  <si>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</si>
  <si>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</si>
  <si>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</si>
  <si>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</si>
  <si>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</si>
  <si>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</si>
  <si>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</si>
  <si>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</si>
  <si>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</si>
  <si>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</si>
  <si>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</si>
  <si>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</si>
  <si>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</si>
  <si>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</si>
  <si>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</si>
  <si>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</si>
  <si>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</si>
  <si>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</si>
  <si>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</si>
  <si>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</si>
  <si>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</si>
  <si>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</si>
  <si>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</si>
  <si>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</si>
  <si>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</si>
  <si>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</si>
  <si>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</si>
  <si>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</si>
  <si>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</si>
  <si>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</si>
  <si>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</si>
  <si>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</si>
  <si>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</si>
  <si>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</si>
  <si>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</si>
  <si>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</si>
  <si>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</si>
  <si>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</si>
  <si>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</si>
  <si>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</si>
  <si>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</si>
  <si>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</si>
  <si>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</si>
  <si>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</si>
  <si>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</si>
  <si>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</si>
  <si>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</si>
  <si>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</si>
  <si>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</si>
  <si>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</si>
  <si>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</si>
  <si>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</si>
  <si>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</si>
  <si>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</si>
  <si>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</si>
  <si>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</si>
  <si>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</si>
  <si>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</si>
  <si>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</si>
  <si>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</si>
  <si>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</si>
  <si>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</si>
  <si>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</si>
  <si>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</si>
  <si>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</si>
  <si>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</si>
  <si>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</si>
  <si>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</si>
  <si>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</si>
  <si>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</si>
  <si>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</si>
  <si>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</si>
  <si>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</si>
  <si>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</si>
  <si>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</si>
  <si>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</si>
  <si>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</si>
  <si>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</si>
  <si>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</si>
  <si>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</si>
  <si>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</si>
  <si>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</si>
  <si>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</si>
  <si>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</si>
  <si>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</si>
  <si>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</si>
  <si>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</si>
  <si>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</si>
  <si>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</si>
  <si>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</si>
  <si>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</si>
  <si>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</si>
  <si>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</si>
  <si>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</si>
  <si>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</si>
  <si>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</si>
  <si>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</si>
  <si>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</si>
  <si>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</si>
  <si>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</si>
  <si>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</si>
  <si>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</si>
  <si>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</si>
  <si>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</si>
  <si>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</si>
  <si>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</si>
  <si>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</si>
  <si>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</si>
  <si>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</si>
  <si>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</si>
  <si>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</si>
  <si>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</si>
  <si>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</si>
  <si>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</si>
  <si>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</si>
  <si>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</si>
  <si>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</si>
  <si>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</si>
  <si>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</si>
  <si>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</si>
  <si>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</si>
  <si>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</si>
  <si>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</si>
  <si>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</si>
  <si>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</si>
  <si>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</si>
  <si>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</si>
  <si>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</si>
  <si>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</si>
  <si>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</si>
  <si>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</si>
  <si>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</si>
  <si>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</si>
  <si>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</si>
  <si>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</si>
  <si>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</si>
  <si>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</si>
  <si>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</si>
  <si>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</si>
  <si>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</si>
  <si>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</si>
  <si>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</si>
  <si>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</si>
  <si>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</si>
  <si>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</si>
  <si>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</si>
  <si>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</si>
  <si>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</si>
  <si>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</si>
  <si>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</si>
  <si>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</si>
  <si>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</si>
  <si>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</si>
  <si>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</si>
  <si>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</si>
  <si>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</si>
  <si>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</si>
  <si>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</si>
  <si>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</si>
  <si>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</si>
  <si>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</si>
  <si>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</si>
  <si>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</si>
  <si>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</si>
  <si>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</si>
  <si>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</si>
  <si>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</si>
  <si>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</si>
  <si>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</si>
  <si>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</si>
  <si>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</si>
  <si>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</si>
  <si>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</si>
  <si>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</si>
  <si>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</si>
  <si>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</si>
  <si>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</si>
  <si>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</si>
  <si>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</si>
  <si>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</si>
  <si>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</si>
  <si>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</si>
  <si>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</si>
  <si>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</si>
  <si>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</si>
  <si>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</si>
  <si>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</si>
  <si>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</si>
  <si>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</si>
  <si>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</si>
  <si>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</si>
  <si>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</si>
  <si>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</si>
  <si>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</si>
  <si>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</si>
  <si>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</si>
  <si>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</si>
  <si>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</si>
  <si>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</si>
  <si>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</si>
  <si>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</si>
  <si>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</si>
  <si>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</si>
  <si>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</si>
  <si>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</si>
  <si>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</si>
  <si>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</si>
  <si>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</si>
  <si>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</si>
  <si>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</si>
  <si>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</si>
  <si>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</si>
  <si>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</si>
  <si>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</si>
  <si>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</si>
  <si>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</si>
  <si>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</si>
  <si>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</si>
  <si>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</si>
  <si>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</si>
  <si>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</si>
  <si>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</si>
  <si>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</si>
  <si>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</si>
  <si>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</si>
  <si>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</si>
  <si>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</si>
  <si>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</si>
  <si>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</si>
  <si>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</si>
  <si>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</si>
  <si>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</si>
  <si>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</si>
  <si>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</si>
  <si>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</si>
  <si>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</si>
  <si>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</si>
  <si>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</si>
  <si>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</si>
  <si>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</si>
  <si>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</si>
  <si>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</si>
  <si>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</si>
  <si>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</si>
  <si>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</si>
  <si>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</si>
  <si>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</si>
  <si>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</si>
  <si>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</si>
  <si>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</si>
  <si>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</si>
  <si>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</si>
  <si>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</si>
  <si>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</si>
  <si>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</si>
  <si>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</si>
  <si>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</si>
  <si>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</si>
  <si>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</si>
  <si>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</si>
  <si>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</si>
  <si>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</si>
  <si>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</si>
  <si>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</si>
  <si>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</si>
  <si>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</si>
  <si>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</si>
  <si>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</si>
  <si>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</si>
  <si>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</si>
  <si>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</si>
  <si>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</si>
  <si>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</si>
  <si>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</si>
  <si>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</si>
  <si>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</si>
  <si>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</si>
  <si>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</si>
  <si>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</si>
  <si>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</si>
  <si>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</si>
  <si>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</si>
  <si>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</si>
  <si>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</si>
  <si>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</si>
  <si>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</si>
  <si>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</si>
  <si>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</si>
  <si>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</si>
  <si>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</si>
  <si>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</si>
  <si>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</si>
  <si>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</si>
  <si>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</si>
  <si>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</si>
  <si>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</si>
  <si>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</si>
  <si>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</si>
  <si>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</si>
  <si>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</si>
  <si>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</si>
  <si>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</si>
  <si>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</si>
  <si>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</si>
  <si>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</si>
  <si>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</si>
  <si>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</si>
  <si>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</si>
  <si>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</si>
  <si>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</si>
  <si>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</si>
  <si>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</si>
  <si>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</si>
  <si>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</si>
  <si>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</si>
  <si>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</si>
  <si>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</si>
  <si>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</si>
  <si>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</si>
  <si>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</si>
  <si>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</si>
  <si>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</si>
  <si>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</si>
  <si>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</si>
  <si>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</si>
  <si>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</si>
  <si>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</si>
  <si>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</si>
  <si>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</si>
  <si>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</si>
  <si>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</si>
  <si>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</si>
  <si>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</si>
  <si>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</si>
  <si>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</si>
  <si>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</si>
  <si>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</si>
  <si>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</si>
  <si>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</si>
  <si>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</si>
  <si>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</si>
  <si>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</si>
  <si>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</si>
  <si>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</si>
  <si>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</si>
  <si>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</si>
  <si>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</si>
  <si>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</si>
  <si>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</si>
  <si>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</si>
  <si>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</si>
  <si>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</si>
  <si>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</si>
  <si>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</si>
  <si>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</si>
  <si>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</si>
  <si>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</si>
  <si>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</si>
  <si>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</si>
  <si>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</si>
  <si>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</si>
  <si>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</si>
  <si>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</si>
  <si>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</si>
  <si>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</si>
  <si>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</si>
  <si>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</si>
  <si>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</si>
  <si>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</si>
  <si>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</si>
  <si>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</si>
  <si>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</si>
  <si>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</si>
  <si>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</si>
  <si>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</si>
  <si>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</si>
  <si>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</si>
  <si>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</si>
  <si>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</si>
  <si>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</si>
  <si>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</si>
  <si>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</si>
  <si>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</si>
  <si>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</si>
  <si>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</si>
  <si>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</si>
  <si>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</si>
  <si>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</si>
  <si>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</si>
  <si>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</si>
  <si>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</si>
  <si>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</si>
  <si>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</si>
  <si>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</si>
  <si>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</si>
  <si>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</si>
  <si>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</si>
  <si>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</si>
  <si>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</si>
  <si>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</si>
  <si>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</si>
  <si>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</si>
  <si>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</si>
  <si>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</si>
  <si>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</si>
  <si>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</si>
  <si>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</si>
  <si>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</si>
  <si>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</si>
  <si>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</si>
  <si>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</si>
  <si>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</si>
  <si>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</si>
  <si>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</si>
  <si>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</si>
  <si>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</si>
  <si>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</si>
  <si>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</si>
  <si>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</si>
  <si>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</si>
  <si>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</si>
  <si>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</si>
  <si>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</si>
  <si>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</si>
  <si>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</si>
  <si>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</si>
  <si>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</si>
  <si>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</si>
  <si>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</si>
  <si>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</si>
  <si>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</si>
  <si>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</si>
  <si>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</si>
  <si>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</si>
  <si>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</si>
  <si>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</si>
  <si>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</si>
  <si>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</si>
  <si>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</si>
  <si>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</si>
  <si>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</si>
  <si>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</si>
  <si>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</si>
  <si>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</si>
  <si>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</si>
  <si>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</si>
  <si>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</si>
  <si>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</si>
  <si>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</si>
  <si>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</si>
  <si>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</si>
  <si>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</si>
  <si>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</si>
  <si>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</si>
  <si>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</si>
  <si>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</si>
  <si>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</si>
  <si>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</si>
  <si>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</si>
  <si>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</si>
  <si>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</si>
  <si>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</si>
  <si>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</si>
  <si>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</si>
  <si>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</si>
  <si>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</si>
  <si>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</si>
  <si>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</si>
  <si>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</si>
  <si>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</si>
  <si>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</si>
  <si>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</si>
  <si>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</si>
  <si>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</si>
  <si>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</si>
  <si>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</si>
  <si>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</si>
  <si>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</si>
  <si>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</si>
  <si>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</si>
  <si>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</si>
  <si>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</si>
  <si>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</si>
  <si>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</si>
  <si>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</si>
  <si>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</si>
  <si>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</si>
  <si>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</si>
  <si>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</si>
  <si>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</si>
  <si>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</si>
  <si>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</si>
  <si>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</si>
  <si>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</si>
  <si>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</si>
  <si>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</si>
  <si>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</si>
  <si>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</si>
  <si>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</si>
  <si>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</si>
  <si>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</si>
  <si>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</si>
  <si>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</si>
  <si>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</si>
  <si>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</si>
  <si>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</si>
  <si>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</si>
  <si>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</si>
  <si>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</si>
  <si>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</si>
  <si>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</si>
  <si>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</si>
  <si>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</si>
  <si>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</si>
  <si>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</si>
  <si>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</si>
  <si>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</si>
  <si>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</si>
  <si>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</si>
  <si>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</si>
  <si>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</si>
  <si>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</si>
  <si>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</si>
  <si>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</si>
  <si>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</si>
  <si>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</si>
  <si>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</si>
  <si>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</si>
  <si>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</si>
  <si>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</si>
  <si>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</si>
  <si>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</si>
  <si>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</si>
  <si>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</si>
  <si>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</si>
  <si>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</si>
  <si>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</si>
  <si>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</si>
  <si>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</si>
  <si>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</si>
  <si>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</si>
  <si>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</si>
  <si>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</si>
  <si>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</si>
  <si>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</si>
  <si>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</si>
  <si>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</si>
  <si>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</si>
  <si>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</si>
  <si>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</si>
  <si>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</si>
  <si>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</si>
  <si>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</si>
  <si>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</si>
  <si>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</si>
  <si>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</si>
  <si>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</si>
  <si>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</si>
  <si>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</si>
  <si>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</si>
  <si>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</si>
  <si>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</si>
  <si>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</si>
  <si>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</si>
  <si>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</si>
  <si>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</si>
  <si>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</si>
  <si>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</si>
  <si>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</si>
  <si>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</si>
  <si>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</si>
  <si>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</si>
  <si>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</si>
  <si>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</si>
  <si>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</si>
  <si>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</si>
  <si>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</si>
  <si>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</si>
  <si>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</si>
  <si>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</si>
  <si>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</si>
  <si>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</si>
  <si>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</si>
  <si>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</si>
  <si>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</si>
  <si>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</si>
  <si>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</si>
  <si>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</si>
  <si>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</si>
  <si>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</si>
  <si>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</si>
  <si>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</si>
  <si>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</si>
  <si>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</si>
  <si>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</si>
  <si>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</si>
  <si>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</si>
  <si>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</si>
  <si>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</si>
  <si>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</si>
  <si>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</si>
  <si>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</si>
  <si>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</si>
  <si>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</si>
  <si>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</si>
  <si>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</si>
  <si>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</si>
  <si>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</si>
  <si>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</si>
  <si>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</si>
  <si>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</si>
  <si>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</si>
  <si>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</si>
  <si>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</si>
  <si>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</si>
  <si>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</si>
  <si>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</si>
  <si>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</si>
  <si>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</si>
  <si>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</si>
  <si>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</si>
  <si>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</si>
  <si>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</si>
  <si>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</si>
  <si>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</si>
  <si>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</si>
  <si>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</si>
  <si>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</si>
  <si>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</si>
  <si>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</si>
  <si>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</si>
  <si>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</si>
  <si>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</si>
  <si>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</si>
  <si>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</si>
  <si>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</si>
  <si>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</si>
  <si>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</si>
  <si>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</si>
  <si>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</si>
  <si>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</si>
  <si>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</si>
  <si>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</si>
  <si>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</si>
  <si>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</si>
  <si>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</si>
  <si>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</si>
  <si>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</si>
  <si>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</si>
  <si>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</si>
  <si>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</si>
  <si>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</si>
  <si>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</si>
  <si>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</si>
  <si>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</si>
  <si>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</si>
  <si>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</si>
  <si>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</si>
  <si>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</si>
  <si>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</si>
  <si>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</si>
  <si>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</si>
  <si>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</si>
  <si>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</si>
  <si>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</si>
  <si>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</si>
  <si>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</si>
  <si>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</si>
  <si>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</si>
  <si>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</si>
  <si>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</si>
  <si>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</si>
  <si>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</si>
  <si>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</si>
  <si>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</si>
  <si>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</si>
  <si>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</si>
  <si>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</si>
  <si>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</si>
  <si>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</si>
  <si>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</si>
  <si>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</si>
  <si>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</si>
  <si>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</si>
  <si>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</si>
  <si>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</si>
  <si>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</si>
  <si>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</si>
  <si>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</si>
  <si>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</si>
  <si>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</si>
  <si>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</si>
  <si>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</si>
  <si>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</si>
  <si>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</si>
  <si>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</si>
  <si>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</si>
  <si>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</si>
  <si>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</si>
  <si>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</si>
  <si>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</si>
  <si>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</si>
  <si>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</si>
  <si>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</si>
  <si>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</si>
  <si>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</si>
  <si>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</si>
  <si>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</si>
  <si>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</si>
  <si>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</si>
  <si>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</si>
  <si>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</si>
  <si>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</si>
  <si>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</si>
  <si>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</si>
  <si>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</si>
  <si>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</si>
  <si>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</si>
  <si>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</si>
  <si>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</si>
  <si>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</si>
  <si>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</si>
  <si>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</si>
  <si>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</si>
  <si>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</si>
  <si>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</si>
  <si>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</si>
  <si>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</si>
  <si>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</si>
  <si>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</si>
  <si>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</si>
  <si>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</si>
  <si>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</si>
  <si>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</si>
  <si>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</si>
  <si>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</si>
  <si>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</si>
  <si>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</si>
  <si>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</si>
  <si>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</si>
  <si>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</si>
  <si>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</si>
  <si>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</si>
  <si>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</si>
  <si>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</si>
  <si>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</si>
  <si>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</si>
  <si>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</si>
  <si>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</si>
  <si>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</si>
  <si>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</si>
  <si>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</si>
  <si>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</si>
  <si>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</si>
  <si>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</si>
  <si>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</si>
  <si>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</si>
  <si>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</si>
  <si>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</si>
  <si>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</si>
  <si>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</si>
  <si>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</si>
  <si>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</si>
  <si>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</si>
  <si>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</si>
  <si>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</si>
  <si>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</si>
  <si>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</si>
  <si>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</si>
  <si>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</si>
  <si>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</si>
  <si>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</si>
  <si>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</si>
  <si>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</si>
  <si>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</si>
  <si>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</si>
  <si>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</si>
  <si>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</si>
  <si>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</si>
  <si>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</si>
  <si>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</si>
  <si>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</si>
  <si>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</si>
  <si>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</si>
  <si>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</si>
  <si>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</si>
  <si>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</si>
  <si>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</si>
  <si>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</si>
  <si>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</si>
  <si>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</si>
  <si>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</si>
  <si>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</si>
  <si>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</si>
  <si>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</si>
  <si>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</si>
  <si>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</si>
  <si>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</si>
  <si>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</si>
  <si>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</si>
  <si>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</si>
  <si>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</si>
  <si>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</si>
  <si>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</si>
  <si>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</si>
  <si>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</si>
  <si>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</si>
  <si>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</si>
  <si>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</si>
  <si>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</si>
  <si>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</si>
  <si>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</si>
  <si>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</si>
  <si>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</si>
  <si>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</si>
  <si>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</si>
  <si>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</si>
  <si>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</si>
  <si>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</si>
  <si>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</si>
  <si>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</si>
  <si>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</si>
  <si>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</si>
  <si>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</si>
  <si>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</si>
  <si>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</si>
  <si>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</si>
  <si>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</si>
  <si>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</si>
  <si>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</si>
  <si>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</si>
  <si>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</si>
  <si>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</si>
  <si>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</si>
  <si>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</si>
  <si>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</si>
  <si>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</si>
  <si>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</si>
  <si>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</si>
  <si>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</si>
  <si>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</si>
  <si>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</si>
  <si>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</si>
  <si>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</si>
  <si>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</si>
  <si>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</si>
  <si>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</si>
  <si>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</si>
  <si>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</si>
  <si>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</si>
  <si>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</si>
  <si>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</si>
  <si>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</si>
  <si>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</si>
  <si>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</si>
  <si>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</si>
  <si>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</si>
  <si>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</si>
  <si>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</si>
  <si>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</si>
  <si>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</si>
  <si>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</si>
  <si>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</si>
  <si>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</si>
  <si>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</si>
  <si>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</si>
  <si>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</si>
  <si>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</si>
  <si>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</si>
  <si>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</si>
  <si>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</si>
  <si>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</si>
  <si>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</si>
  <si>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</si>
  <si>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</si>
  <si>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</si>
  <si>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</si>
  <si>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</si>
  <si>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</si>
  <si>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</si>
  <si>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</si>
  <si>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</si>
  <si>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</si>
  <si>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</si>
  <si>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</si>
  <si>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</si>
  <si>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</si>
  <si>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</si>
  <si>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</si>
  <si>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</si>
  <si>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</si>
  <si>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</si>
  <si>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</si>
  <si>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</si>
  <si>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</si>
  <si>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</si>
  <si>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</si>
  <si>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</si>
  <si>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</si>
  <si>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</si>
  <si>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</si>
  <si>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</si>
  <si>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</si>
  <si>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</si>
  <si>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</si>
  <si>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</si>
  <si>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</si>
  <si>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</si>
  <si>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</si>
  <si>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</si>
  <si>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</si>
  <si>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</si>
  <si>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</si>
  <si>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</si>
  <si>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</si>
  <si>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</si>
  <si>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</si>
  <si>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</si>
  <si>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</si>
  <si>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</si>
  <si>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</si>
  <si>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</si>
  <si>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</si>
  <si>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</si>
  <si>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</si>
  <si>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</si>
  <si>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</si>
  <si>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</si>
  <si>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</si>
  <si>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</si>
  <si>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</si>
  <si>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</si>
  <si>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</si>
  <si>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</si>
  <si>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</si>
  <si>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</si>
  <si>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</si>
  <si>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</si>
  <si>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</si>
  <si>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</si>
  <si>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</si>
  <si>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</si>
  <si>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</si>
  <si>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</si>
  <si>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</si>
  <si>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</si>
  <si>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</si>
  <si>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</si>
  <si>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</si>
  <si>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</si>
  <si>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</si>
  <si>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</si>
  <si>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</si>
  <si>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</si>
  <si>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</si>
  <si>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</si>
  <si>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</si>
  <si>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</si>
  <si>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</si>
  <si>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</si>
  <si>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</si>
  <si>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</si>
  <si>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</si>
  <si>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</si>
  <si>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</si>
  <si>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</si>
  <si>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</si>
  <si>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</si>
  <si>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</si>
  <si>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</si>
  <si>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</si>
  <si>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</si>
  <si>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</si>
  <si>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</si>
  <si>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</si>
  <si>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</si>
  <si>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</si>
  <si>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</si>
  <si>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</si>
  <si>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</si>
  <si>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</si>
  <si>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</si>
  <si>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</si>
  <si>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</si>
  <si>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</si>
  <si>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</si>
  <si>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</si>
  <si>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</si>
  <si>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</si>
  <si>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</si>
  <si>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</si>
  <si>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</si>
  <si>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</si>
  <si>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</si>
  <si>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</si>
  <si>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</si>
  <si>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</si>
  <si>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</si>
  <si>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</si>
  <si>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</si>
  <si>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</si>
  <si>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</si>
  <si>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</si>
  <si>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</si>
  <si>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</si>
  <si>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</si>
  <si>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</si>
  <si>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</si>
  <si>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</si>
  <si>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</si>
  <si>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</si>
  <si>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</si>
  <si>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</si>
  <si>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</si>
  <si>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</si>
  <si>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</si>
  <si>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</si>
  <si>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</si>
  <si>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</si>
  <si>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</si>
  <si>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</si>
  <si>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</si>
  <si>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</si>
  <si>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</si>
  <si>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</si>
  <si>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</si>
  <si>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</si>
  <si>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</si>
  <si>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</si>
  <si>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</si>
  <si>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</si>
  <si>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</si>
  <si>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</si>
  <si>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</si>
  <si>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</si>
  <si>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</si>
  <si>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</si>
  <si>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</si>
  <si>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</si>
  <si>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</si>
  <si>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</si>
  <si>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</si>
  <si>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</si>
  <si>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</si>
  <si>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</si>
  <si>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</si>
  <si>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</si>
  <si>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</si>
  <si>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</si>
  <si>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</si>
  <si>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</si>
  <si>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</si>
  <si>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</si>
  <si>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</si>
  <si>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</si>
  <si>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</si>
  <si>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</si>
  <si>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</si>
  <si>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</si>
  <si>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</si>
  <si>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</si>
  <si>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</si>
  <si>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</si>
  <si>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</si>
  <si>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</si>
  <si>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</si>
  <si>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</si>
  <si>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</si>
  <si>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</si>
  <si>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</si>
  <si>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</si>
  <si>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</si>
  <si>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</si>
  <si>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</si>
  <si>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</si>
  <si>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</si>
  <si>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</si>
  <si>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</si>
  <si>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</si>
  <si>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</si>
  <si>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</si>
  <si>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</si>
  <si>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</si>
  <si>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</si>
  <si>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</si>
  <si>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</si>
  <si>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</si>
  <si>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</si>
  <si>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</si>
  <si>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</si>
  <si>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</si>
  <si>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</si>
  <si>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</si>
  <si>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</si>
  <si>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</si>
  <si>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</si>
  <si>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</si>
  <si>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</si>
  <si>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</si>
  <si>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</si>
  <si>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</si>
  <si>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</si>
  <si>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</si>
  <si>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</si>
  <si>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</si>
  <si>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</si>
  <si>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</si>
  <si>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</si>
  <si>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</si>
  <si>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</si>
  <si>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</si>
  <si>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</si>
  <si>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</si>
  <si>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</si>
  <si>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</si>
  <si>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</si>
  <si>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</si>
  <si>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</si>
  <si>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</si>
  <si>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</si>
  <si>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</si>
  <si>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</si>
  <si>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</si>
  <si>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</si>
  <si>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</si>
  <si>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</si>
  <si>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</si>
  <si>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</si>
  <si>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</si>
  <si>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</si>
  <si>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</si>
  <si>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</si>
  <si>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</si>
  <si>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</si>
  <si>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</si>
  <si>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</si>
  <si>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</si>
  <si>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</si>
  <si>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</si>
  <si>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</si>
  <si>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</si>
  <si>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</si>
  <si>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</si>
  <si>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</si>
  <si>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</si>
  <si>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</si>
  <si>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</si>
  <si>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</si>
  <si>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</si>
  <si>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</si>
  <si>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</si>
  <si>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</si>
  <si>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</si>
  <si>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</si>
  <si>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</si>
  <si>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</si>
  <si>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</si>
  <si>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</si>
  <si>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</si>
  <si>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</si>
  <si>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</si>
  <si>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</si>
  <si>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</si>
  <si>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</si>
  <si>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</si>
  <si>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</si>
  <si>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</si>
  <si>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</si>
  <si>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</si>
  <si>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</si>
  <si>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</si>
  <si>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</si>
  <si>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</si>
  <si>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</si>
  <si>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</si>
  <si>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</si>
  <si>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</si>
  <si>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</si>
  <si>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</si>
  <si>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</si>
  <si>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</si>
  <si>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</si>
  <si>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</si>
  <si>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</si>
  <si>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</si>
  <si>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</si>
  <si>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</si>
  <si>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</si>
  <si>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</si>
  <si>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</si>
  <si>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</si>
  <si>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</si>
  <si>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</si>
  <si>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</si>
  <si>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</si>
  <si>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</si>
  <si>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</si>
  <si>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</si>
  <si>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</si>
  <si>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</si>
  <si>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</si>
  <si>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</si>
  <si>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</si>
  <si>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</si>
  <si>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</si>
  <si>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</si>
  <si>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</si>
  <si>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</si>
  <si>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</si>
  <si>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</si>
  <si>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</si>
  <si>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</si>
  <si>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</si>
  <si>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</si>
  <si>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</si>
  <si>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</si>
  <si>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</si>
  <si>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</si>
  <si>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</si>
  <si>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</si>
  <si>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</si>
  <si>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</si>
  <si>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</si>
  <si>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</si>
  <si>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</si>
  <si>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</si>
  <si>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</si>
  <si>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</si>
  <si>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</si>
  <si>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</si>
  <si>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</si>
  <si>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</si>
  <si>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</si>
  <si>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</si>
  <si>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</si>
  <si>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</si>
  <si>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</si>
  <si>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</si>
  <si>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</si>
  <si>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</si>
  <si>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</si>
  <si>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</si>
  <si>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</si>
  <si>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</si>
  <si>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</si>
  <si>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</si>
  <si>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</si>
  <si>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</si>
  <si>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</si>
  <si>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</si>
  <si>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</si>
  <si>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</si>
  <si>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</si>
  <si>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</si>
  <si>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</si>
  <si>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</si>
  <si>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</si>
  <si>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</si>
  <si>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</si>
  <si>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</si>
  <si>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</si>
  <si>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</si>
  <si>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</si>
  <si>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</si>
  <si>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</si>
  <si>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</si>
  <si>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</si>
  <si>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</si>
  <si>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</si>
  <si>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</si>
  <si>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</si>
  <si>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</si>
  <si>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</si>
  <si>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</si>
  <si>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</si>
  <si>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</si>
  <si>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</si>
  <si>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</si>
  <si>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</si>
  <si>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</si>
  <si>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</si>
  <si>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</si>
  <si>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</si>
  <si>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</si>
  <si>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</si>
  <si>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</si>
  <si>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</si>
  <si>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</si>
  <si>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</si>
  <si>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</si>
  <si>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</si>
  <si>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</si>
  <si>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</si>
  <si>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</si>
  <si>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</si>
  <si>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</si>
  <si>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</si>
  <si>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</si>
  <si>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</si>
  <si>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</si>
  <si>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</si>
  <si>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</si>
  <si>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</si>
  <si>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</si>
  <si>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</si>
  <si>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</si>
  <si>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</si>
  <si>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</si>
  <si>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</si>
  <si>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</si>
  <si>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</si>
  <si>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</si>
  <si>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</si>
  <si>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</si>
  <si>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</si>
  <si>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</si>
  <si>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</si>
  <si>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</si>
  <si>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</si>
  <si>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</si>
  <si>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</si>
  <si>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</si>
  <si>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</si>
  <si>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</si>
  <si>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</si>
  <si>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</si>
  <si>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</si>
  <si>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</si>
  <si>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</si>
  <si>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</si>
  <si>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</si>
  <si>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</si>
  <si>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</si>
  <si>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</si>
  <si>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</si>
  <si>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</si>
  <si>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</si>
  <si>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</si>
  <si>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</si>
  <si>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</si>
  <si>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</si>
  <si>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</si>
  <si>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</si>
  <si>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</si>
  <si>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</si>
  <si>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</si>
  <si>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</si>
  <si>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</si>
  <si>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</si>
  <si>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</si>
  <si>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</si>
  <si>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</si>
  <si>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</si>
  <si>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</si>
  <si>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</si>
  <si>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</si>
  <si>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</si>
  <si>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</si>
  <si>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</si>
  <si>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</si>
  <si>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</si>
  <si>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</si>
  <si>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</si>
  <si>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</si>
  <si>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</si>
  <si>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</si>
  <si>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</si>
  <si>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</si>
  <si>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</si>
  <si>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</si>
  <si>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</si>
  <si>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</si>
  <si>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</si>
  <si>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</si>
  <si>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</si>
  <si>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</si>
  <si>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</si>
  <si>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</si>
  <si>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</si>
  <si>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</si>
  <si>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</si>
  <si>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</si>
  <si>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</si>
  <si>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</si>
  <si>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</si>
  <si>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</si>
  <si>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</si>
  <si>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</si>
  <si>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</si>
  <si>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</si>
  <si>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</si>
  <si>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</si>
  <si>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</si>
  <si>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</si>
  <si>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</si>
  <si>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</si>
  <si>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</si>
  <si>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</si>
  <si>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</si>
  <si>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</si>
  <si>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</si>
  <si>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</si>
  <si>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</si>
  <si>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</si>
  <si>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</si>
  <si>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</si>
  <si>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</si>
  <si>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</si>
  <si>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</si>
  <si>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</si>
  <si>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</si>
  <si>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</si>
  <si>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</si>
  <si>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</si>
  <si>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</si>
  <si>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</si>
  <si>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</si>
  <si>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</si>
  <si>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</si>
  <si>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</si>
  <si>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</si>
  <si>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</si>
  <si>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</si>
  <si>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</si>
  <si>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</si>
  <si>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</si>
  <si>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</si>
  <si>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</si>
  <si>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</si>
  <si>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</si>
  <si>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</si>
  <si>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</si>
  <si>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</si>
  <si>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</si>
  <si>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</si>
  <si>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</si>
  <si>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</si>
  <si>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</si>
  <si>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</si>
  <si>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</si>
  <si>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</si>
  <si>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</si>
  <si>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</si>
  <si>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</si>
  <si>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</si>
  <si>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</si>
  <si>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</si>
  <si>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</si>
  <si>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</si>
  <si>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</si>
  <si>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</si>
  <si>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</si>
  <si>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</si>
  <si>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</si>
  <si>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</si>
  <si>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</si>
  <si>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</si>
  <si>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</si>
  <si>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</si>
  <si>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</si>
  <si>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</si>
  <si>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</si>
  <si>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</si>
  <si>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</si>
  <si>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</si>
  <si>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</si>
  <si>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</si>
  <si>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</si>
  <si>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</si>
  <si>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</si>
  <si>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</si>
  <si>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</si>
  <si>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</si>
  <si>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</si>
  <si>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</si>
  <si>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</si>
  <si>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</si>
  <si>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</si>
  <si>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</si>
  <si>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</si>
  <si>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</si>
  <si>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</si>
  <si>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</si>
  <si>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</si>
  <si>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</si>
  <si>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</si>
  <si>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</si>
  <si>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</si>
  <si>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</si>
  <si>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</si>
  <si>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</si>
  <si>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</si>
  <si>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</si>
  <si>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</si>
  <si>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</si>
  <si>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</si>
  <si>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</si>
  <si>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</si>
  <si>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</si>
  <si>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</si>
  <si>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</si>
  <si>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</si>
  <si>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</si>
  <si>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</si>
  <si>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</si>
  <si>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</si>
  <si>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</si>
  <si>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</si>
  <si>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</si>
  <si>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</si>
  <si>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</si>
  <si>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</si>
  <si>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</si>
  <si>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</si>
  <si>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</si>
  <si>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</si>
  <si>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</si>
  <si>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</si>
  <si>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</si>
  <si>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</si>
  <si>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</si>
  <si>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</si>
  <si>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</si>
  <si>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</si>
  <si>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</si>
  <si>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</si>
  <si>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</si>
  <si>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</si>
  <si>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</si>
  <si>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</si>
  <si>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</si>
  <si>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</si>
  <si>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</si>
  <si>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</si>
  <si>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</si>
  <si>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</si>
  <si>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</si>
  <si>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</si>
  <si>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</si>
  <si>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</si>
  <si>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</si>
  <si>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</si>
  <si>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</si>
  <si>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</si>
  <si>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</si>
  <si>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</si>
  <si>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</si>
  <si>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</si>
  <si>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</si>
  <si>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</si>
  <si>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</si>
  <si>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</si>
  <si>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</si>
  <si>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</si>
  <si>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</si>
  <si>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</si>
  <si>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</si>
  <si>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</si>
  <si>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</si>
  <si>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</si>
  <si>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</si>
  <si>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</si>
  <si>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</si>
  <si>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</si>
  <si>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</si>
  <si>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</si>
  <si>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</si>
  <si>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</si>
  <si>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</si>
  <si>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</si>
  <si>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</si>
  <si>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</si>
  <si>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</si>
  <si>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</si>
  <si>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</si>
  <si>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</si>
  <si>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</si>
  <si>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</si>
  <si>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</si>
  <si>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</si>
  <si>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</si>
  <si>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</si>
  <si>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</si>
  <si>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</si>
  <si>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</si>
  <si>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</si>
  <si>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</si>
  <si>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</si>
  <si>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</si>
  <si>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</si>
  <si>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</si>
  <si>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</si>
  <si>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</si>
  <si>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</si>
  <si>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</si>
  <si>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</si>
  <si>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</si>
  <si>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</si>
  <si>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</si>
  <si>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</si>
  <si>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</si>
  <si>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</si>
  <si>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</si>
  <si>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</si>
  <si>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</si>
  <si>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</si>
  <si>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</si>
  <si>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</si>
  <si>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</si>
  <si>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</si>
  <si>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</si>
  <si>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</si>
  <si>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</si>
  <si>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</si>
  <si>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</si>
  <si>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</si>
  <si>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</si>
  <si>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</si>
  <si>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</si>
  <si>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</si>
  <si>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</si>
  <si>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</si>
  <si>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</si>
  <si>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</si>
  <si>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</si>
  <si>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</si>
  <si>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</si>
  <si>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</si>
  <si>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</si>
  <si>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</si>
  <si>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</si>
  <si>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</si>
  <si>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</si>
  <si>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</si>
  <si>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</si>
  <si>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</si>
  <si>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</si>
  <si>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</si>
  <si>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</si>
  <si>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</si>
  <si>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</si>
  <si>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</si>
  <si>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</si>
  <si>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</si>
  <si>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</si>
  <si>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</si>
  <si>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</si>
  <si>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</si>
  <si>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</si>
  <si>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</si>
  <si>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</si>
  <si>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</si>
  <si>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</si>
  <si>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</si>
  <si>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</si>
  <si>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</si>
  <si>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</si>
  <si>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</si>
  <si>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</si>
  <si>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</si>
  <si>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</si>
  <si>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</si>
  <si>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</si>
  <si>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</si>
  <si>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</si>
  <si>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</si>
  <si>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</si>
  <si>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</si>
  <si>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</si>
  <si>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</si>
  <si>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</si>
  <si>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</si>
  <si>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</si>
  <si>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</si>
  <si>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</si>
  <si>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</si>
  <si>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</si>
  <si>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</si>
  <si>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</si>
  <si>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</si>
  <si>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</si>
  <si>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</si>
  <si>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</si>
  <si>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</si>
  <si>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</si>
  <si>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</si>
  <si>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</si>
  <si>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</si>
  <si>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</si>
  <si>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</si>
  <si>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</si>
  <si>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</si>
  <si>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</si>
  <si>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</si>
  <si>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</si>
  <si>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</si>
  <si>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</si>
  <si>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</si>
  <si>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</si>
  <si>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</si>
  <si>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</si>
  <si>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</si>
  <si>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</si>
  <si>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</si>
  <si>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</si>
  <si>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</si>
  <si>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</si>
  <si>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</si>
  <si>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</si>
  <si>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</si>
  <si>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</si>
  <si>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</si>
  <si>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</si>
  <si>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</si>
  <si>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</si>
  <si>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</si>
  <si>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</si>
  <si>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</si>
  <si>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</si>
  <si>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</si>
  <si>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</si>
  <si>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</si>
  <si>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</si>
  <si>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</si>
  <si>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</si>
  <si>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</si>
  <si>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</si>
  <si>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</si>
  <si>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</si>
  <si>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</si>
  <si>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</si>
  <si>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</si>
  <si>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</si>
  <si>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</si>
  <si>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</si>
  <si>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</si>
  <si>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</si>
  <si>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</si>
  <si>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</si>
  <si>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</si>
  <si>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</si>
  <si>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</si>
  <si>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</si>
  <si>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</si>
  <si>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</si>
  <si>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</si>
  <si>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</si>
  <si>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</si>
  <si>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</si>
  <si>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</si>
  <si>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</si>
  <si>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</si>
  <si>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</si>
  <si>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</si>
  <si>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</si>
  <si>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</si>
  <si>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</si>
  <si>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</si>
  <si>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</si>
  <si>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</si>
  <si>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</si>
  <si>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</si>
  <si>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</si>
  <si>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</si>
  <si>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</si>
  <si>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</si>
  <si>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</si>
  <si>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</si>
  <si>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</si>
  <si>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</si>
  <si>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</si>
  <si>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</si>
  <si>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</si>
  <si>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</si>
  <si>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</si>
  <si>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</si>
  <si>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</si>
  <si>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</si>
  <si>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</si>
  <si>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</si>
  <si>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</si>
  <si>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</si>
  <si>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</si>
  <si>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</si>
  <si>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</si>
  <si>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</si>
  <si>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</si>
  <si>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</si>
  <si>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</si>
  <si>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</si>
  <si>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</si>
  <si>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</si>
  <si>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</si>
  <si>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</si>
  <si>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</si>
  <si>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</si>
  <si>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</si>
  <si>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</si>
  <si>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</si>
  <si>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</si>
  <si>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</si>
  <si>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</si>
  <si>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</si>
  <si>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</si>
  <si>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</si>
  <si>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</si>
  <si>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</si>
  <si>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</si>
  <si>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</si>
  <si>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</si>
  <si>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</si>
  <si>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</si>
  <si>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</si>
  <si>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</si>
  <si>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</si>
  <si>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</si>
  <si>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</si>
  <si>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</si>
  <si>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</si>
  <si>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</si>
  <si>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</si>
  <si>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</si>
  <si>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</si>
  <si>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</si>
  <si>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</si>
  <si>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</si>
  <si>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</si>
  <si>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</si>
  <si>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</si>
  <si>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</si>
  <si>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</si>
  <si>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</si>
  <si>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</si>
  <si>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</si>
  <si>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</si>
  <si>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</si>
  <si>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</si>
  <si>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</si>
  <si>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</si>
  <si>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</si>
  <si>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</si>
  <si>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</si>
  <si>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</si>
  <si>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</si>
  <si>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</si>
  <si>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</si>
  <si>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</si>
  <si>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</si>
  <si>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</si>
  <si>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</si>
  <si>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</si>
  <si>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</si>
  <si>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</si>
  <si>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</si>
  <si>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</si>
  <si>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</si>
  <si>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</si>
  <si>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</si>
  <si>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</si>
  <si>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</si>
  <si>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</si>
  <si>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</si>
  <si>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</si>
  <si>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</si>
  <si>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</si>
  <si>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</si>
  <si>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</si>
  <si>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</si>
  <si>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</si>
  <si>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</si>
  <si>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</si>
  <si>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</si>
  <si>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</si>
  <si>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</si>
  <si>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</si>
  <si>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</si>
  <si>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</si>
  <si>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</si>
  <si>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</si>
  <si>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</si>
  <si>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</si>
  <si>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</si>
  <si>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</si>
  <si>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</si>
  <si>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</si>
  <si>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</si>
  <si>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</si>
  <si>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</si>
  <si>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</si>
  <si>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</si>
  <si>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</si>
  <si>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</si>
  <si>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</si>
  <si>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</si>
  <si>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</si>
  <si>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</si>
  <si>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</si>
  <si>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</si>
  <si>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</si>
  <si>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</si>
  <si>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</si>
  <si>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</si>
  <si>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</si>
  <si>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</si>
  <si>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</si>
  <si>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</si>
  <si>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</si>
  <si>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</si>
  <si>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</si>
  <si>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</si>
  <si>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</si>
  <si>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</si>
  <si>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</si>
  <si>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</si>
  <si>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</si>
  <si>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</si>
  <si>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</si>
  <si>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</si>
  <si>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</si>
  <si>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</si>
  <si>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</si>
  <si>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</si>
  <si>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</si>
  <si>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</si>
  <si>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</si>
  <si>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</si>
  <si>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</si>
  <si>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</si>
  <si>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</si>
  <si>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</si>
  <si>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</si>
  <si>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</si>
  <si>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</si>
  <si>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</si>
  <si>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</si>
  <si>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</si>
  <si>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</si>
  <si>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</si>
  <si>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</si>
  <si>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</si>
  <si>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</si>
  <si>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</si>
  <si>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</si>
  <si>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</si>
  <si>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</si>
  <si>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</si>
  <si>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</si>
  <si>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</si>
  <si>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</si>
  <si>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</si>
  <si>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</si>
  <si>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</si>
  <si>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</si>
  <si>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</si>
  <si>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</si>
  <si>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</si>
  <si>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</si>
  <si>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</si>
  <si>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</si>
  <si>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</si>
  <si>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</si>
  <si>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</si>
  <si>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</si>
  <si>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</si>
  <si>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</si>
  <si>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</si>
  <si>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</si>
  <si>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</si>
  <si>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</si>
  <si>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</si>
  <si>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</si>
  <si>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</si>
  <si>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</si>
  <si>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</si>
  <si>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</si>
  <si>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</si>
  <si>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</si>
  <si>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</si>
  <si>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</si>
  <si>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</si>
  <si>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</si>
  <si>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</si>
  <si>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</si>
  <si>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</si>
  <si>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</si>
  <si>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</si>
  <si>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</si>
  <si>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</si>
  <si>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</si>
  <si>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</si>
  <si>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</si>
  <si>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</si>
  <si>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</si>
  <si>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</si>
  <si>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</si>
  <si>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</si>
  <si>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</si>
  <si>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</si>
  <si>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</si>
  <si>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</si>
  <si>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</si>
  <si>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</si>
  <si>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</si>
  <si>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</si>
  <si>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</si>
  <si>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</si>
  <si>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</si>
  <si>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</si>
  <si>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</si>
  <si>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</si>
  <si>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</si>
  <si>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</si>
  <si>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</si>
  <si>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</si>
  <si>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</si>
  <si>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</si>
  <si>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</si>
  <si>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</si>
  <si>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</si>
  <si>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</si>
  <si>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</si>
  <si>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</si>
  <si>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</si>
  <si>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</si>
  <si>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</si>
  <si>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</si>
  <si>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</si>
  <si>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</si>
  <si>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</si>
  <si>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</si>
  <si>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</si>
  <si>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</si>
  <si>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</si>
  <si>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</si>
  <si>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</si>
  <si>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</si>
  <si>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</si>
  <si>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</si>
  <si>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</si>
  <si>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</si>
  <si>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</si>
  <si>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</si>
  <si>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</si>
  <si>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</si>
  <si>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</si>
  <si>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</si>
  <si>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</si>
  <si>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</si>
  <si>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</si>
  <si>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</si>
  <si>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</si>
  <si>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</si>
  <si>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</si>
  <si>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</si>
  <si>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</si>
  <si>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</si>
  <si>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</si>
  <si>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</si>
  <si>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</si>
  <si>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</si>
  <si>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</si>
  <si>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</si>
  <si>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</si>
  <si>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</si>
  <si>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</si>
  <si>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</si>
  <si>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</si>
  <si>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</si>
  <si>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</si>
  <si>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</si>
  <si>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</si>
  <si>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</si>
  <si>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</si>
  <si>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</si>
  <si>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</si>
  <si>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</si>
  <si>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</si>
  <si>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</si>
  <si>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</si>
  <si>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</si>
  <si>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</si>
  <si>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</si>
  <si>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</si>
  <si>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</si>
  <si>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</si>
  <si>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</si>
  <si>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</si>
  <si>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</si>
  <si>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</si>
  <si>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</si>
  <si>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</si>
  <si>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</si>
  <si>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</si>
  <si>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</si>
  <si>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</si>
  <si>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</si>
  <si>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</si>
  <si>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</si>
  <si>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</si>
  <si>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</si>
  <si>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</si>
  <si>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</si>
  <si>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</si>
  <si>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</si>
  <si>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</si>
  <si>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</si>
  <si>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</si>
  <si>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</si>
  <si>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</si>
  <si>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</si>
  <si>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</si>
  <si>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</si>
  <si>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</si>
  <si>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</si>
  <si>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</si>
  <si>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</si>
  <si>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</si>
  <si>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</si>
  <si>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</si>
  <si>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</si>
  <si>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</si>
  <si>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</si>
  <si>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</si>
  <si>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</si>
  <si>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</si>
  <si>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</si>
  <si>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</si>
  <si>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</si>
  <si>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</si>
  <si>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</si>
  <si>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</si>
  <si>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</si>
  <si>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</si>
  <si>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</si>
  <si>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</si>
  <si>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</si>
  <si>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</si>
  <si>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</si>
  <si>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</si>
  <si>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</si>
  <si>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</si>
  <si>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</si>
  <si>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</si>
  <si>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</si>
  <si>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</si>
  <si>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</si>
  <si>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</si>
  <si>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</si>
  <si>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</si>
  <si>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</si>
  <si>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</si>
  <si>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</si>
  <si>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</si>
  <si>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</si>
  <si>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</si>
  <si>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</si>
  <si>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</si>
  <si>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</si>
  <si>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</si>
  <si>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</si>
  <si>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</si>
  <si>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</si>
  <si>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</si>
  <si>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</si>
  <si>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</si>
  <si>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</si>
  <si>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</si>
  <si>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</si>
  <si>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</si>
  <si>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</si>
  <si>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</si>
  <si>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</si>
  <si>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</si>
  <si>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</si>
  <si>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</si>
  <si>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</si>
  <si>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</si>
  <si>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</si>
  <si>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</si>
  <si>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</si>
  <si>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</si>
  <si>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</si>
  <si>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</si>
  <si>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</si>
  <si>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</si>
  <si>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</si>
  <si>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</si>
  <si>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</si>
  <si>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</si>
  <si>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</si>
  <si>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</si>
  <si>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</si>
  <si>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</si>
  <si>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</si>
  <si>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</si>
  <si>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</si>
  <si>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</si>
  <si>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</si>
  <si>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</si>
  <si>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</si>
  <si>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</si>
  <si>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</si>
  <si>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</si>
  <si>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</si>
  <si>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</si>
  <si>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</si>
  <si>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</si>
  <si>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</si>
  <si>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</si>
  <si>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</si>
  <si>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</si>
  <si>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</si>
  <si>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</si>
  <si>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</si>
  <si>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</si>
  <si>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</si>
  <si>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</si>
  <si>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</si>
  <si>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</si>
  <si>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</si>
  <si>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</si>
  <si>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</si>
  <si>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</si>
  <si>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</si>
  <si>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</si>
  <si>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</si>
  <si>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</si>
  <si>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</si>
  <si>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</si>
  <si>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</si>
  <si>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</si>
  <si>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</si>
  <si>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</si>
  <si>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</si>
  <si>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</si>
  <si>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</si>
  <si>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</si>
  <si>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</si>
  <si>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</si>
  <si>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</si>
  <si>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</si>
  <si>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</si>
  <si>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</si>
  <si>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</si>
  <si>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</si>
  <si>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</si>
  <si>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</si>
  <si>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</si>
  <si>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</si>
  <si>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</si>
  <si>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</si>
  <si>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</si>
  <si>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</si>
  <si>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</si>
  <si>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</si>
  <si>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</si>
  <si>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</si>
  <si>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</si>
  <si>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</si>
  <si>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</si>
  <si>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</si>
  <si>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</si>
  <si>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</si>
  <si>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</si>
  <si>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</si>
  <si>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</si>
  <si>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</si>
  <si>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</si>
  <si>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</si>
  <si>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</si>
  <si>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</si>
  <si>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</si>
  <si>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</si>
  <si>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</si>
  <si>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</si>
  <si>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</si>
  <si>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</si>
  <si>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</si>
  <si>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</si>
  <si>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</si>
  <si>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</si>
  <si>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</si>
  <si>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</si>
  <si>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</si>
  <si>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</si>
  <si>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</si>
  <si>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</si>
  <si>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</si>
  <si>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</si>
  <si>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</si>
  <si>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</si>
  <si>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</si>
  <si>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</si>
  <si>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</si>
  <si>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</si>
  <si>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</si>
  <si>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</si>
  <si>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</si>
  <si>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</si>
  <si>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</si>
  <si>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</si>
  <si>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</si>
  <si>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</si>
  <si>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</si>
  <si>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</si>
  <si>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</si>
  <si>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</si>
  <si>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</si>
  <si>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</si>
  <si>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</si>
  <si>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</si>
  <si>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</si>
  <si>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</si>
  <si>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</si>
  <si>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</si>
  <si>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</si>
  <si>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</si>
  <si>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</si>
  <si>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</si>
  <si>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</si>
  <si>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</si>
  <si>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</si>
  <si>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</si>
  <si>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</si>
  <si>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</si>
  <si>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</si>
  <si>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</si>
  <si>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</si>
  <si>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</si>
  <si>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</si>
  <si>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</si>
  <si>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</si>
  <si>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</si>
  <si>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</si>
  <si>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</si>
  <si>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</si>
  <si>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</si>
  <si>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</si>
  <si>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</si>
  <si>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</si>
  <si>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</si>
  <si>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</si>
  <si>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</si>
  <si>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</si>
  <si>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</si>
  <si>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</si>
  <si>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</si>
  <si>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</si>
  <si>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</si>
  <si>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</si>
  <si>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</si>
  <si>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</si>
  <si>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</si>
  <si>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</si>
  <si>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</si>
  <si>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</si>
  <si>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</si>
  <si>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</si>
  <si>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</si>
  <si>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</si>
  <si>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</si>
  <si>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</si>
  <si>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</si>
  <si>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</si>
  <si>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</si>
  <si>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</si>
  <si>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</si>
  <si>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</si>
  <si>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</si>
  <si>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</si>
  <si>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</si>
  <si>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</si>
  <si>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</si>
  <si>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</si>
  <si>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</si>
  <si>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</si>
  <si>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</si>
  <si>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</si>
  <si>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</si>
  <si>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</si>
  <si>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</si>
  <si>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</si>
  <si>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</si>
  <si>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</si>
  <si>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</si>
  <si>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</si>
  <si>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</si>
  <si>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</si>
  <si>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</si>
  <si>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</si>
  <si>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</si>
  <si>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</si>
  <si>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</si>
  <si>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</si>
  <si>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</si>
  <si>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</si>
  <si>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</si>
  <si>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</si>
  <si>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</si>
  <si>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</si>
  <si>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</si>
  <si>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</si>
  <si>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</si>
  <si>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</si>
  <si>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</si>
  <si>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</si>
  <si>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</si>
  <si>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</si>
  <si>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</si>
  <si>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</si>
  <si>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</si>
  <si>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</si>
  <si>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</si>
  <si>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</si>
  <si>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</si>
  <si>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</si>
  <si>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</si>
  <si>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</si>
  <si>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</si>
  <si>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</si>
  <si>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</si>
  <si>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</si>
  <si>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</si>
  <si>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</si>
  <si>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</si>
  <si>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</si>
  <si>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</si>
  <si>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</si>
  <si>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</si>
  <si>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</si>
  <si>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</si>
  <si>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</si>
  <si>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</si>
  <si>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</si>
  <si>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</si>
  <si>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</si>
  <si>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</si>
  <si>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</si>
  <si>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</si>
  <si>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</si>
  <si>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</si>
  <si>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</si>
  <si>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</si>
  <si>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</si>
  <si>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</si>
  <si>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</si>
  <si>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</si>
  <si>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</si>
  <si>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</si>
  <si>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</si>
  <si>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</si>
  <si>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</si>
  <si>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</si>
  <si>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</si>
  <si>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</si>
  <si>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</si>
  <si>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</si>
  <si>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</si>
  <si>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</si>
  <si>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</si>
  <si>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</si>
  <si>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</si>
  <si>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</si>
  <si>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</si>
  <si>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</si>
  <si>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</si>
  <si>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</si>
  <si>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</si>
  <si>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</si>
  <si>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</si>
  <si>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</si>
  <si>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</si>
  <si>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</si>
  <si>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</si>
  <si>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</si>
  <si>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</si>
  <si>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</si>
  <si>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</si>
  <si>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</si>
  <si>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</si>
  <si>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</si>
  <si>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</si>
  <si>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</si>
  <si>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</si>
  <si>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</si>
  <si>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</si>
  <si>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</si>
  <si>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</si>
  <si>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</si>
  <si>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</si>
  <si>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</si>
  <si>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</si>
  <si>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</si>
  <si>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</si>
  <si>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</si>
  <si>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</si>
  <si>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</si>
  <si>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</si>
  <si>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</si>
  <si>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</si>
  <si>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</si>
  <si>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</si>
  <si>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</si>
  <si>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</si>
  <si>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</si>
  <si>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</si>
  <si>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</si>
  <si>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</si>
  <si>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</si>
  <si>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</si>
  <si>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</si>
  <si>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</si>
  <si>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</si>
  <si>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</si>
  <si>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</si>
  <si>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</si>
  <si>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</si>
  <si>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</si>
  <si>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</si>
  <si>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</si>
  <si>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</si>
  <si>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</si>
  <si>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</si>
  <si>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</si>
  <si>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</si>
  <si>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</si>
  <si>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</si>
  <si>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</si>
  <si>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</si>
  <si>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</si>
  <si>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</si>
  <si>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</si>
  <si>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</si>
  <si>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</si>
  <si>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</si>
  <si>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</si>
  <si>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</si>
  <si>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</si>
  <si>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</si>
  <si>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</si>
  <si>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</si>
  <si>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</si>
  <si>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</si>
  <si>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</si>
  <si>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</si>
  <si>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</si>
  <si>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</si>
  <si>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</si>
  <si>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</si>
  <si>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</si>
  <si>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</si>
  <si>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</si>
  <si>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</si>
  <si>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</si>
  <si>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</si>
  <si>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</si>
  <si>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</si>
  <si>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</si>
  <si>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</si>
  <si>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</si>
  <si>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</si>
  <si>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</si>
  <si>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</si>
  <si>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</si>
  <si>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</si>
  <si>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</si>
  <si>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</si>
  <si>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</si>
  <si>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</si>
  <si>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</si>
  <si>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</si>
  <si>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</si>
  <si>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</si>
  <si>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</si>
  <si>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</si>
  <si>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</si>
  <si>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</si>
  <si>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</si>
  <si>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</si>
  <si>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</si>
  <si>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</si>
  <si>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</si>
  <si>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</si>
  <si>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</si>
  <si>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</si>
  <si>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</si>
  <si>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</si>
  <si>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</si>
  <si>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</si>
  <si>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</si>
  <si>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</si>
  <si>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</si>
  <si>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</si>
  <si>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</si>
  <si>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</si>
  <si>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</si>
  <si>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</si>
  <si>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</si>
  <si>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</si>
  <si>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</si>
  <si>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</si>
  <si>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</si>
  <si>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</si>
  <si>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</si>
  <si>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</si>
  <si>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</si>
  <si>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</si>
  <si>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</si>
  <si>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</si>
  <si>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</si>
  <si>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</si>
  <si>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</si>
  <si>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</si>
  <si>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</si>
  <si>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</si>
  <si>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</si>
  <si>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</si>
  <si>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</si>
  <si>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</si>
  <si>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</si>
  <si>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</si>
  <si>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</si>
  <si>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</si>
  <si>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</si>
  <si>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</si>
  <si>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</si>
  <si>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</si>
  <si>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</si>
  <si>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</si>
  <si>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</si>
  <si>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</si>
  <si>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</si>
  <si>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</si>
  <si>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</si>
  <si>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</si>
  <si>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</si>
  <si>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</si>
  <si>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</si>
  <si>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</si>
  <si>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</si>
  <si>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</si>
  <si>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</si>
  <si>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</si>
  <si>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</si>
  <si>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</si>
  <si>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</si>
  <si>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</si>
  <si>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</si>
  <si>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</si>
  <si>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</si>
  <si>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</si>
  <si>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</si>
  <si>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</si>
  <si>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</si>
  <si>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</si>
  <si>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</si>
  <si>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</si>
  <si>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</si>
  <si>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</si>
  <si>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</si>
  <si>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</si>
  <si>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</si>
  <si>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</si>
  <si>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</si>
  <si>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</si>
  <si>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</si>
  <si>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</si>
  <si>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</si>
  <si>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</si>
  <si>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</si>
  <si>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</si>
  <si>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</si>
  <si>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</si>
  <si>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</si>
  <si>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</si>
  <si>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</si>
  <si>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</si>
  <si>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</si>
  <si>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</si>
  <si>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</si>
  <si>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</si>
  <si>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</si>
  <si>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</si>
  <si>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</si>
  <si>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</si>
  <si>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</si>
  <si>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</si>
  <si>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</si>
  <si>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</si>
  <si>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</si>
  <si>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</si>
  <si>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</si>
  <si>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</si>
  <si>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</si>
  <si>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</si>
  <si>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</si>
  <si>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</si>
  <si>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</si>
  <si>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</si>
  <si>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</si>
  <si>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</si>
  <si>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</si>
  <si>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</si>
  <si>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</si>
  <si>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</si>
  <si>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</si>
  <si>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</si>
  <si>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</si>
  <si>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</si>
  <si>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</si>
  <si>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</si>
  <si>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</si>
  <si>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</si>
  <si>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</si>
  <si>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</si>
  <si>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</si>
  <si>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</si>
  <si>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</si>
  <si>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</si>
  <si>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</si>
  <si>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</si>
  <si>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</si>
  <si>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</si>
  <si>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</si>
  <si>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</si>
  <si>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</si>
  <si>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</si>
  <si>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</si>
  <si>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</si>
  <si>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</si>
  <si>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</si>
  <si>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</si>
  <si>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</si>
  <si>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</si>
  <si>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</si>
  <si>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</si>
  <si>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</si>
  <si>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</si>
  <si>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</si>
  <si>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</si>
  <si>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</si>
  <si>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</si>
  <si>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</si>
  <si>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</si>
  <si>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</si>
  <si>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</si>
  <si>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</si>
  <si>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</si>
  <si>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</si>
  <si>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</si>
  <si>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</si>
  <si>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</si>
  <si>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</si>
  <si>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</si>
  <si>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</si>
  <si>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</si>
  <si>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</si>
  <si>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</si>
  <si>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</si>
  <si>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</si>
  <si>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</si>
  <si>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</si>
  <si>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</si>
  <si>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</si>
  <si>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</si>
  <si>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</si>
  <si>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</si>
  <si>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</si>
  <si>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</si>
  <si>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</si>
  <si>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</si>
  <si>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</si>
  <si>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</si>
  <si>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</si>
  <si>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</si>
  <si>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</si>
  <si>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</si>
  <si>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</si>
  <si>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</si>
  <si>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</si>
  <si>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</si>
  <si>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</si>
  <si>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</si>
  <si>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</si>
  <si>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</si>
  <si>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</si>
  <si>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</si>
  <si>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</si>
  <si>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</si>
  <si>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</si>
  <si>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</si>
  <si>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</si>
  <si>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</si>
  <si>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</si>
  <si>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</si>
  <si>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</si>
  <si>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</si>
  <si>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</si>
  <si>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</si>
  <si>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</si>
  <si>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</si>
  <si>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</si>
  <si>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</si>
  <si>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</si>
  <si>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</si>
  <si>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</si>
  <si>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</si>
  <si>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</si>
  <si>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</si>
  <si>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</si>
  <si>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</si>
  <si>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</si>
  <si>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</si>
  <si>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</si>
  <si>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</si>
  <si>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</si>
  <si>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</si>
  <si>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</si>
  <si>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</si>
  <si>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</si>
  <si>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</si>
  <si>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</si>
  <si>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</si>
  <si>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</si>
  <si>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</si>
  <si>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</si>
  <si>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</si>
  <si>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</si>
  <si>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</si>
  <si>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</si>
  <si>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</si>
  <si>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</si>
  <si>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</si>
  <si>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</si>
  <si>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</si>
  <si>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</si>
  <si>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</si>
  <si>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</si>
  <si>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</si>
  <si>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</si>
  <si>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</si>
  <si>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</si>
  <si>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</si>
  <si>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</si>
  <si>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</si>
  <si>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</si>
  <si>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</si>
  <si>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</si>
  <si>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</si>
  <si>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</si>
  <si>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</si>
  <si>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</si>
  <si>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</si>
  <si>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</si>
  <si>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</si>
  <si>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</si>
  <si>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</si>
  <si>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</si>
  <si>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</si>
  <si>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</si>
  <si>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</si>
  <si>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</si>
  <si>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</si>
  <si>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</si>
  <si>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</si>
  <si>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</si>
  <si>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</si>
  <si>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</si>
  <si>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</si>
  <si>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</si>
  <si>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</si>
  <si>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</si>
  <si>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</si>
  <si>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</si>
  <si>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</si>
  <si>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</si>
  <si>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</si>
  <si>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</si>
  <si>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</si>
  <si>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</si>
  <si>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</si>
  <si>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</si>
  <si>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</si>
  <si>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</si>
  <si>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</si>
  <si>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</si>
  <si>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</si>
  <si>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</si>
  <si>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</si>
  <si>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</si>
  <si>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</si>
  <si>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</si>
  <si>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</si>
  <si>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</si>
  <si>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</si>
  <si>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</si>
  <si>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</si>
  <si>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</si>
  <si>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</si>
  <si>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</si>
  <si>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</si>
  <si>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</si>
  <si>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</si>
  <si>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</si>
  <si>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</si>
  <si>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</si>
  <si>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</si>
  <si>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</si>
  <si>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</si>
  <si>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</si>
  <si>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</si>
  <si>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</si>
  <si>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</si>
  <si>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</si>
  <si>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</si>
  <si>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</si>
  <si>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</si>
  <si>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</si>
  <si>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</si>
  <si>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</si>
  <si>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</si>
  <si>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</si>
  <si>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</si>
  <si>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</si>
  <si>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</si>
  <si>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</si>
  <si>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</si>
  <si>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</si>
  <si>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</si>
  <si>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</si>
  <si>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</si>
  <si>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</si>
  <si>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</si>
  <si>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</si>
  <si>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</si>
  <si>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</si>
  <si>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</si>
  <si>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</si>
  <si>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</si>
  <si>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</si>
  <si>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</si>
  <si>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</si>
  <si>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</si>
  <si>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</si>
  <si>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</si>
  <si>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</si>
  <si>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</si>
  <si>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</si>
  <si>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</si>
  <si>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</si>
  <si>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</si>
  <si>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</si>
  <si>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</si>
  <si>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</si>
  <si>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</si>
  <si>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</si>
  <si>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</si>
  <si>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</si>
  <si>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</si>
  <si>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</si>
  <si>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</si>
  <si>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</si>
  <si>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</si>
  <si>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</si>
  <si>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</si>
  <si>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</si>
  <si>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</si>
  <si>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</si>
  <si>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</si>
  <si>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</si>
  <si>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</si>
  <si>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</si>
  <si>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</si>
  <si>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</si>
  <si>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</si>
  <si>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</si>
  <si>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</si>
  <si>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</si>
  <si>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</si>
  <si>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</si>
  <si>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</si>
  <si>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</si>
  <si>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</si>
  <si>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</si>
  <si>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</si>
  <si>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</si>
  <si>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</si>
  <si>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</si>
  <si>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</si>
  <si>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</si>
  <si>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</si>
  <si>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</si>
  <si>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</si>
  <si>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</si>
  <si>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</si>
  <si>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</si>
  <si>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</si>
  <si>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</si>
  <si>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</si>
  <si>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</si>
  <si>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</si>
  <si>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</si>
  <si>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</si>
  <si>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</si>
  <si>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</si>
  <si>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</si>
  <si>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</si>
  <si>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</si>
  <si>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</si>
  <si>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</si>
  <si>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</si>
  <si>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</si>
  <si>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</si>
  <si>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</si>
  <si>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</si>
  <si>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</si>
  <si>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</si>
  <si>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</si>
  <si>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</si>
  <si>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</si>
  <si>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</si>
  <si>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</si>
  <si>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</si>
  <si>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</si>
  <si>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</si>
  <si>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</si>
  <si>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</si>
  <si>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</si>
  <si>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</si>
  <si>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</si>
  <si>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</si>
  <si>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</si>
  <si>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</si>
  <si>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</si>
  <si>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</si>
  <si>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</si>
  <si>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</si>
  <si>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</si>
  <si>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</si>
  <si>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</si>
  <si>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</si>
  <si>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</si>
  <si>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</si>
  <si>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</si>
  <si>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</si>
  <si>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</si>
  <si>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</si>
  <si>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</si>
  <si>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</si>
  <si>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</si>
  <si>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</si>
  <si>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</si>
  <si>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</si>
  <si>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</si>
  <si>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</si>
  <si>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</si>
  <si>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</si>
  <si>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</si>
  <si>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</si>
  <si>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</si>
  <si>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</si>
  <si>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</si>
  <si>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</si>
  <si>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</si>
  <si>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</si>
  <si>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</si>
  <si>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</si>
  <si>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</si>
  <si>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</si>
  <si>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</si>
  <si>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</si>
  <si>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</si>
  <si>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</si>
  <si>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</si>
  <si>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</si>
  <si>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</si>
  <si>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</si>
  <si>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</si>
  <si>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</si>
  <si>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</si>
  <si>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</si>
  <si>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</si>
  <si>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</si>
  <si>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</si>
  <si>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</si>
  <si>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</si>
  <si>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</si>
  <si>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</si>
  <si>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</si>
  <si>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</si>
  <si>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</si>
  <si>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</si>
  <si>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</si>
  <si>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</si>
  <si>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</si>
  <si>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</si>
  <si>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</si>
  <si>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</si>
  <si>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</si>
  <si>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</si>
  <si>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</si>
  <si>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</si>
  <si>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</si>
  <si>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</si>
  <si>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</si>
  <si>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</si>
  <si>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</si>
  <si>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</si>
  <si>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</si>
  <si>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</si>
  <si>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</si>
  <si>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</si>
  <si>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</si>
  <si>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</si>
  <si>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</si>
  <si>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</si>
  <si>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</si>
  <si>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</si>
  <si>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</si>
  <si>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</si>
  <si>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</si>
  <si>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</si>
  <si>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</si>
  <si>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</si>
  <si>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</si>
  <si>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</si>
  <si>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</si>
  <si>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</si>
  <si>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</si>
  <si>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</si>
  <si>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</si>
  <si>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</si>
  <si>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</si>
  <si>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</si>
  <si>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</si>
  <si>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</si>
  <si>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</si>
  <si>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</si>
  <si>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</si>
  <si>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</si>
  <si>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</si>
  <si>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</si>
  <si>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</si>
  <si>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</si>
  <si>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</si>
  <si>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</si>
  <si>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</si>
  <si>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</si>
  <si>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</si>
  <si>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</si>
  <si>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</si>
  <si>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</si>
  <si>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</si>
  <si>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</si>
  <si>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</si>
  <si>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</si>
  <si>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</si>
  <si>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</si>
  <si>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</si>
  <si>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</si>
  <si>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</si>
  <si>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</si>
  <si>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</si>
  <si>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</si>
  <si>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</si>
  <si>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</si>
  <si>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</si>
  <si>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</si>
  <si>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</si>
  <si>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</si>
  <si>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</si>
  <si>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</si>
  <si>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</si>
  <si>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</si>
  <si>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</si>
  <si>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</si>
  <si>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</si>
  <si>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</si>
  <si>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</si>
  <si>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</si>
  <si>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</si>
  <si>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</si>
  <si>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</si>
  <si>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</si>
  <si>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</si>
  <si>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</si>
  <si>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</si>
  <si>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</si>
  <si>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</si>
  <si>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</si>
  <si>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</si>
  <si>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</si>
  <si>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</si>
  <si>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</si>
  <si>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</si>
  <si>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</si>
  <si>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</si>
  <si>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</si>
  <si>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</si>
  <si>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</si>
  <si>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</si>
  <si>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</si>
  <si>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</si>
  <si>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</si>
  <si>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</si>
  <si>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</si>
  <si>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</si>
  <si>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</si>
  <si>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</si>
  <si>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</si>
  <si>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</si>
  <si>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</si>
  <si>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</si>
  <si>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</si>
  <si>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</si>
  <si>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</si>
  <si>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</si>
  <si>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</si>
  <si>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</si>
  <si>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</si>
  <si>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</si>
  <si>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</si>
  <si>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</si>
  <si>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</si>
  <si>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</si>
  <si>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</si>
  <si>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</si>
  <si>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</si>
  <si>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</si>
  <si>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</si>
  <si>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</si>
  <si>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</si>
  <si>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</si>
  <si>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</si>
  <si>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</si>
  <si>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</si>
  <si>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</si>
  <si>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</si>
  <si>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</si>
  <si>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</si>
  <si>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</si>
  <si>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</si>
  <si>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</si>
  <si>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</si>
  <si>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</si>
  <si>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</si>
  <si>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</si>
  <si>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</si>
  <si>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</si>
  <si>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</si>
  <si>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</si>
  <si>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</si>
  <si>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</si>
  <si>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</si>
  <si>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</si>
  <si>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</si>
  <si>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</si>
  <si>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</si>
  <si>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</si>
  <si>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</si>
  <si>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</si>
  <si>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</si>
  <si>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</si>
  <si>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</si>
  <si>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</si>
  <si>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</si>
  <si>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</si>
  <si>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</si>
  <si>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</si>
  <si>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</si>
  <si>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</si>
  <si>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</si>
  <si>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</si>
  <si>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</si>
  <si>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</si>
  <si>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</si>
  <si>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</si>
  <si>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</si>
  <si>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</si>
  <si>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</si>
  <si>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</si>
  <si>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</si>
  <si>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</si>
  <si>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</si>
  <si>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</si>
  <si>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</si>
  <si>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</si>
  <si>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</si>
  <si>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</si>
  <si>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</si>
  <si>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</si>
  <si>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</si>
  <si>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</si>
  <si>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</si>
  <si>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</si>
  <si>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</si>
  <si>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</si>
  <si>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</si>
  <si>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</si>
  <si>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</si>
  <si>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</si>
  <si>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</si>
  <si>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</si>
  <si>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</si>
  <si>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</si>
  <si>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</si>
  <si>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</si>
  <si>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</si>
  <si>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</si>
  <si>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</si>
  <si>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</si>
  <si>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</si>
  <si>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</si>
  <si>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</si>
  <si>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</si>
  <si>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</si>
  <si>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</si>
  <si>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</si>
  <si>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</si>
  <si>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</si>
  <si>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</si>
  <si>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</si>
  <si>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</si>
  <si>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</si>
  <si>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</si>
  <si>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</si>
  <si>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</si>
  <si>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</si>
  <si>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</si>
  <si>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</si>
  <si>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</si>
  <si>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</si>
  <si>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</si>
  <si>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</si>
  <si>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</si>
  <si>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</si>
  <si>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</si>
  <si>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</si>
  <si>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</si>
  <si>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</si>
  <si>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</si>
  <si>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</si>
  <si>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</si>
  <si>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</si>
  <si>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</si>
  <si>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</si>
  <si>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</si>
  <si>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</si>
  <si>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</si>
  <si>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</si>
  <si>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</si>
  <si>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</si>
  <si>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</si>
  <si>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</si>
  <si>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</si>
  <si>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</si>
  <si>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</si>
  <si>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</si>
  <si>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</si>
  <si>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</si>
  <si>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</si>
  <si>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</si>
  <si>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</si>
  <si>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</si>
  <si>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</si>
  <si>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</si>
  <si>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</si>
  <si>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</si>
  <si>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</si>
  <si>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</si>
  <si>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</si>
  <si>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</si>
  <si>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</si>
  <si>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</si>
  <si>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</si>
  <si>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</si>
  <si>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</si>
  <si>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</si>
  <si>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</si>
  <si>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</si>
  <si>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</si>
  <si>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</si>
  <si>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</si>
  <si>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</si>
  <si>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</si>
  <si>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</si>
  <si>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</si>
  <si>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</si>
  <si>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</si>
  <si>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</si>
  <si>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</si>
  <si>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</si>
  <si>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</si>
  <si>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</si>
  <si>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</si>
  <si>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</si>
  <si>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</si>
  <si>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</si>
  <si>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</si>
  <si>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</si>
  <si>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</si>
  <si>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</si>
  <si>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</si>
  <si>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</si>
  <si>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</si>
  <si>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</si>
  <si>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</si>
  <si>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</si>
  <si>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</si>
  <si>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</si>
  <si>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</si>
  <si>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</si>
  <si>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</si>
  <si>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</si>
  <si>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</si>
  <si>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</si>
  <si>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</si>
  <si>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</si>
  <si>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</si>
  <si>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</si>
  <si>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</si>
  <si>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</si>
  <si>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</si>
  <si>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</si>
  <si>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</si>
  <si>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</si>
  <si>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</si>
  <si>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</si>
  <si>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</si>
  <si>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</si>
  <si>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</si>
  <si>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</si>
  <si>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</si>
  <si>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</si>
  <si>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</si>
  <si>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</si>
  <si>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</si>
  <si>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</si>
  <si>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</si>
  <si>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</si>
  <si>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</si>
  <si>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</si>
  <si>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</si>
  <si>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</si>
  <si>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</si>
  <si>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</si>
  <si>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</si>
  <si>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</si>
  <si>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</si>
  <si>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</si>
  <si>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</si>
  <si>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</si>
  <si>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</si>
  <si>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</si>
  <si>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</si>
  <si>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</si>
  <si>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</si>
  <si>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</si>
  <si>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</si>
  <si>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</si>
  <si>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</si>
  <si>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</si>
  <si>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</si>
  <si>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</si>
  <si>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</si>
  <si>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</si>
  <si>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</si>
  <si>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</si>
  <si>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</si>
  <si>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</si>
  <si>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</si>
  <si>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</si>
  <si>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</si>
  <si>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</si>
  <si>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</si>
  <si>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</si>
  <si>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</si>
  <si>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</si>
  <si>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</si>
  <si>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</si>
  <si>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</si>
  <si>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</si>
  <si>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</si>
  <si>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</si>
  <si>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</si>
  <si>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</si>
  <si>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</si>
  <si>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</si>
  <si>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</si>
  <si>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</si>
  <si>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</si>
  <si>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</si>
  <si>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</si>
  <si>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</si>
  <si>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</si>
  <si>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</si>
  <si>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</si>
  <si>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</si>
  <si>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</si>
  <si>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</si>
  <si>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</si>
  <si>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</si>
  <si>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</si>
  <si>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</si>
  <si>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</si>
  <si>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</si>
  <si>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</si>
  <si>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</si>
  <si>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</si>
  <si>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</si>
  <si>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</si>
  <si>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</si>
  <si>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</si>
  <si>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</si>
  <si>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</si>
  <si>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</si>
  <si>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</si>
  <si>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</si>
  <si>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</si>
  <si>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</si>
  <si>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</si>
  <si>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</si>
  <si>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</si>
  <si>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</si>
  <si>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</si>
  <si>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</si>
  <si>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</si>
  <si>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</si>
  <si>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</si>
  <si>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</si>
  <si>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</si>
  <si>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</si>
  <si>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</si>
  <si>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</si>
  <si>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</si>
  <si>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</si>
  <si>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</si>
  <si>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</si>
  <si>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</si>
  <si>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</si>
  <si>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</si>
  <si>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</si>
  <si>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</si>
  <si>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</si>
  <si>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</si>
  <si>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</si>
  <si>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</si>
  <si>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</si>
  <si>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</si>
  <si>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</si>
  <si>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</si>
  <si>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</si>
  <si>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</si>
  <si>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</si>
  <si>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</si>
  <si>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</si>
  <si>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</si>
  <si>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</si>
  <si>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</si>
  <si>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</si>
  <si>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</si>
  <si>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</si>
  <si>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</si>
  <si>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</si>
  <si>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</si>
  <si>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</si>
  <si>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</si>
  <si>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</si>
  <si>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</si>
  <si>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</si>
  <si>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</si>
  <si>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</si>
  <si>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</si>
  <si>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</si>
  <si>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</si>
  <si>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</si>
  <si>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</si>
  <si>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</si>
  <si>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</si>
  <si>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</si>
  <si>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</si>
  <si>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</si>
  <si>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</si>
  <si>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</si>
  <si>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</si>
  <si>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</si>
  <si>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</si>
  <si>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</si>
  <si>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</si>
  <si>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</si>
  <si>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</si>
  <si>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</si>
  <si>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</si>
  <si>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</si>
  <si>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</si>
  <si>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</si>
  <si>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</si>
  <si>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</si>
  <si>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</si>
  <si>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</si>
  <si>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</si>
  <si>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</si>
  <si>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</si>
  <si>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</si>
  <si>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</si>
  <si>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</si>
  <si>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</si>
  <si>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</si>
  <si>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</si>
  <si>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</si>
  <si>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</si>
  <si>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</si>
  <si>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</si>
  <si>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</si>
  <si>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</si>
  <si>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</si>
  <si>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</si>
  <si>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</si>
  <si>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</si>
  <si>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</si>
  <si>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</si>
  <si>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</si>
  <si>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</si>
  <si>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</si>
  <si>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</si>
  <si>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</si>
  <si>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</si>
  <si>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</si>
  <si>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</si>
  <si>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</si>
  <si>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</si>
  <si>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</si>
  <si>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</si>
  <si>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</si>
  <si>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</si>
  <si>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</si>
  <si>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</si>
  <si>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</si>
  <si>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</si>
  <si>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</si>
  <si>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</si>
  <si>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</si>
  <si>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</si>
  <si>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</si>
  <si>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</si>
  <si>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</si>
  <si>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</si>
  <si>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</si>
  <si>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</si>
  <si>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</si>
  <si>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</si>
  <si>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</si>
  <si>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</si>
  <si>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</si>
  <si>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</si>
  <si>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</si>
  <si>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</si>
  <si>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</si>
  <si>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</si>
  <si>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</si>
  <si>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</si>
  <si>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</si>
  <si>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</si>
  <si>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</si>
  <si>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</si>
  <si>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</si>
  <si>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</si>
  <si>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</si>
  <si>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</si>
  <si>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</si>
  <si>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</si>
  <si>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</si>
  <si>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</si>
  <si>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</si>
  <si>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</si>
  <si>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</si>
  <si>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</si>
  <si>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</si>
  <si>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</si>
  <si>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</si>
  <si>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</si>
  <si>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</si>
  <si>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</si>
  <si>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</si>
  <si>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</si>
  <si>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</si>
  <si>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</si>
  <si>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</si>
  <si>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</si>
  <si>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</si>
  <si>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</si>
  <si>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</si>
  <si>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</si>
  <si>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</si>
  <si>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</si>
  <si>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</si>
  <si>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</si>
  <si>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</si>
  <si>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</si>
  <si>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</si>
  <si>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</si>
  <si>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</si>
  <si>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</si>
  <si>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</si>
  <si>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</si>
  <si>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</si>
  <si>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</si>
  <si>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</si>
  <si>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</si>
  <si>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</si>
  <si>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</si>
  <si>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</si>
  <si>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</si>
  <si>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</si>
  <si>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</si>
  <si>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</si>
  <si>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</si>
  <si>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</si>
  <si>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</si>
  <si>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</si>
  <si>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</si>
  <si>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</si>
  <si>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</si>
  <si>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</si>
  <si>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</si>
  <si>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</si>
  <si>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</si>
  <si>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</si>
  <si>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</si>
  <si>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</si>
  <si>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</si>
  <si>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</si>
  <si>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</si>
  <si>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</si>
  <si>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</si>
  <si>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</si>
  <si>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</si>
  <si>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</si>
  <si>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</si>
  <si>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</si>
  <si>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</si>
  <si>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</si>
  <si>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</si>
  <si>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</si>
  <si>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</si>
  <si>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</si>
  <si>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</si>
  <si>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</si>
  <si>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</si>
  <si>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</si>
  <si>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</si>
  <si>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</si>
  <si>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</si>
  <si>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</si>
  <si>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</si>
  <si>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</si>
  <si>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</si>
  <si>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</si>
  <si>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</si>
  <si>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</si>
  <si>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</si>
  <si>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</si>
  <si>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</si>
  <si>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</si>
  <si>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</si>
  <si>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</si>
  <si>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</si>
  <si>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</si>
  <si>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</si>
  <si>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</si>
  <si>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</si>
  <si>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</si>
  <si>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</si>
  <si>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</si>
  <si>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</si>
  <si>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</si>
  <si>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</si>
  <si>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</si>
  <si>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</si>
  <si>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</si>
  <si>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</si>
  <si>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</si>
  <si>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</si>
  <si>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</si>
  <si>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</si>
  <si>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</si>
  <si>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</si>
  <si>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</si>
  <si>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</si>
  <si>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</si>
  <si>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</si>
  <si>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</si>
  <si>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</si>
  <si>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</si>
  <si>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</si>
  <si>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</si>
  <si>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</si>
  <si>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</si>
  <si>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</si>
  <si>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</si>
  <si>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</si>
  <si>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</si>
  <si>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</si>
  <si>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</si>
  <si>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</si>
  <si>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</si>
  <si>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</si>
  <si>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</si>
  <si>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</si>
  <si>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</si>
  <si>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</si>
  <si>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</si>
  <si>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</si>
  <si>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</si>
  <si>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</si>
  <si>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</si>
  <si>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</si>
  <si>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</si>
  <si>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</si>
  <si>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</si>
  <si>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</si>
  <si>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</si>
  <si>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</si>
  <si>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</si>
  <si>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</si>
  <si>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</si>
  <si>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</si>
  <si>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</si>
  <si>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</si>
  <si>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</si>
  <si>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</si>
  <si>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</si>
  <si>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</si>
  <si>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</si>
  <si>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</si>
  <si>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</si>
  <si>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</si>
  <si>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</si>
  <si>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</si>
  <si>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</si>
  <si>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</si>
  <si>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</si>
  <si>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</si>
  <si>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</si>
  <si>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</si>
  <si>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</si>
  <si>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</si>
  <si>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</si>
  <si>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</si>
  <si>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</si>
  <si>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</si>
  <si>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</si>
  <si>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</si>
  <si>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</si>
  <si>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</si>
  <si>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</si>
  <si>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</si>
  <si>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</si>
  <si>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</si>
  <si>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</si>
  <si>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</si>
  <si>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</si>
  <si>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</si>
  <si>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</si>
  <si>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</si>
  <si>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</si>
  <si>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</si>
  <si>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</si>
  <si>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</si>
  <si>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</si>
  <si>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</si>
  <si>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</si>
  <si>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</si>
  <si>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</si>
  <si>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</si>
  <si>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</si>
  <si>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</si>
  <si>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</si>
  <si>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</si>
  <si>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</si>
  <si>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</si>
  <si>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</si>
  <si>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</si>
  <si>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</si>
  <si>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</si>
  <si>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</si>
  <si>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</si>
  <si>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</si>
  <si>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</si>
  <si>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</si>
  <si>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</si>
  <si>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</si>
  <si>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</si>
  <si>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</si>
  <si>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</si>
  <si>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</si>
  <si>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</si>
  <si>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</si>
  <si>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</si>
  <si>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</si>
  <si>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</si>
  <si>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</si>
  <si>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</si>
  <si>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</si>
  <si>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</si>
  <si>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</si>
  <si>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</si>
  <si>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</si>
  <si>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</si>
  <si>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</si>
  <si>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</si>
  <si>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</si>
  <si>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</si>
  <si>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</si>
  <si>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</si>
  <si>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</si>
  <si>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</si>
  <si>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</si>
  <si>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</si>
  <si>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</si>
  <si>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</si>
  <si>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</si>
  <si>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</si>
  <si>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</si>
  <si>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</si>
  <si>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</si>
  <si>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</si>
  <si>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</si>
  <si>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</si>
  <si>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</si>
  <si>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</si>
  <si>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</si>
  <si>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</si>
  <si>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</si>
  <si>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</si>
  <si>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</si>
  <si>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</si>
  <si>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</si>
  <si>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</si>
  <si>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</si>
  <si>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</si>
  <si>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</si>
  <si>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</si>
  <si>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</si>
  <si>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</si>
  <si>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</si>
  <si>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</si>
  <si>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</si>
  <si>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</si>
  <si>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</si>
  <si>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</si>
  <si>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</si>
  <si>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</si>
  <si>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</si>
  <si>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</si>
  <si>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</si>
  <si>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</si>
  <si>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</si>
  <si>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</si>
  <si>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</si>
  <si>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</si>
  <si>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</si>
  <si>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</si>
  <si>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</si>
  <si>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</si>
  <si>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</si>
  <si>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</si>
  <si>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</si>
  <si>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</si>
  <si>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</si>
  <si>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</si>
  <si>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</si>
  <si>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</si>
  <si>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</si>
  <si>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</si>
  <si>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</si>
  <si>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</si>
  <si>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</si>
  <si>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</si>
  <si>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</si>
  <si>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</si>
  <si>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</si>
  <si>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</si>
  <si>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</si>
  <si>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</si>
  <si>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</si>
  <si>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</si>
  <si>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</si>
  <si>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</si>
  <si>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</si>
  <si>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</si>
  <si>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</si>
  <si>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</si>
  <si>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</si>
  <si>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</si>
  <si>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</si>
  <si>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</si>
  <si>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</si>
  <si>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</si>
  <si>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</si>
  <si>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</si>
  <si>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</si>
  <si>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</si>
  <si>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</si>
  <si>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</si>
  <si>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</si>
  <si>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</si>
  <si>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</si>
  <si>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</si>
  <si>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</si>
  <si>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</si>
  <si>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</si>
  <si>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</si>
  <si>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</si>
  <si>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</si>
  <si>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</si>
  <si>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</si>
  <si>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</si>
  <si>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</si>
  <si>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</si>
  <si>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</si>
  <si>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</si>
  <si>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</si>
  <si>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</si>
  <si>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</si>
  <si>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</si>
  <si>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</si>
  <si>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</si>
  <si>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</si>
  <si>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</si>
  <si>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</si>
  <si>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</si>
  <si>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</si>
  <si>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</si>
  <si>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</si>
  <si>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</si>
  <si>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</si>
  <si>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</si>
  <si>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</si>
  <si>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</si>
  <si>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</si>
  <si>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</si>
  <si>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</si>
  <si>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</si>
  <si>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</si>
  <si>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</si>
  <si>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</si>
  <si>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</si>
  <si>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</si>
  <si>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</si>
  <si>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</si>
  <si>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</si>
  <si>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</si>
  <si>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</si>
  <si>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</si>
  <si>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</si>
  <si>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</si>
  <si>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</si>
  <si>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</si>
  <si>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</si>
  <si>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</si>
  <si>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</si>
  <si>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</si>
  <si>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</si>
  <si>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</si>
  <si>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</si>
  <si>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</si>
  <si>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</si>
  <si>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</si>
  <si>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</si>
  <si>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</si>
  <si>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</si>
  <si>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</si>
  <si>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</si>
  <si>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</si>
  <si>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</si>
  <si>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</si>
  <si>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</si>
  <si>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</si>
  <si>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</si>
  <si>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</si>
  <si>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</si>
  <si>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</si>
  <si>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</si>
  <si>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</si>
  <si>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</si>
  <si>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</si>
  <si>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</si>
  <si>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</si>
  <si>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</si>
  <si>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</si>
  <si>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</si>
  <si>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</si>
  <si>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</si>
  <si>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</si>
  <si>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</si>
  <si>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</si>
  <si>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</si>
  <si>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</si>
  <si>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</si>
  <si>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</si>
  <si>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</si>
  <si>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</si>
  <si>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</si>
  <si>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</si>
  <si>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</si>
  <si>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</si>
  <si>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</si>
  <si>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</si>
  <si>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</si>
  <si>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</si>
  <si>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</si>
  <si>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</si>
  <si>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</si>
  <si>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</si>
  <si>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</si>
  <si>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</si>
  <si>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</si>
  <si>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</si>
  <si>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</si>
  <si>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</si>
  <si>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</si>
  <si>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</si>
  <si>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</si>
  <si>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</si>
  <si>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</si>
  <si>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</si>
  <si>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</si>
  <si>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</si>
  <si>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</si>
  <si>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</si>
  <si>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</si>
  <si>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</si>
  <si>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</si>
  <si>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</si>
  <si>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</si>
  <si>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</si>
  <si>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</si>
  <si>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</si>
  <si>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</si>
  <si>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</si>
  <si>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</si>
  <si>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</si>
  <si>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</si>
  <si>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</si>
  <si>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</si>
  <si>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</si>
  <si>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</si>
  <si>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</si>
  <si>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</si>
  <si>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</si>
  <si>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</si>
  <si>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</si>
  <si>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</si>
  <si>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</si>
  <si>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</si>
  <si>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</si>
  <si>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</si>
  <si>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</si>
  <si>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</si>
  <si>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</si>
  <si>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</si>
  <si>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</si>
  <si>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</si>
  <si>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</si>
  <si>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</si>
  <si>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</si>
  <si>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</si>
  <si>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</si>
  <si>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</si>
  <si>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</si>
  <si>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</si>
  <si>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</si>
  <si>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</si>
  <si>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</si>
  <si>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</si>
  <si>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</si>
  <si>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</si>
  <si>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</si>
  <si>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</si>
  <si>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</si>
  <si>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</si>
  <si>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</si>
  <si>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</si>
  <si>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</si>
  <si>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</si>
  <si>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</si>
  <si>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</si>
  <si>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</si>
  <si>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</si>
  <si>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</si>
  <si>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</si>
  <si>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</si>
  <si>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</si>
  <si>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</si>
  <si>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</si>
  <si>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</si>
  <si>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</si>
  <si>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</si>
  <si>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</si>
  <si>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</si>
  <si>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</si>
  <si>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</si>
  <si>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</si>
  <si>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</si>
  <si>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</si>
  <si>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</si>
  <si>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</si>
  <si>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</si>
  <si>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</si>
  <si>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</si>
  <si>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</si>
  <si>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</si>
  <si>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</si>
  <si>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</si>
  <si>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</si>
  <si>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</si>
  <si>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</si>
  <si>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</si>
  <si>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</si>
  <si>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</si>
  <si>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</si>
  <si>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</si>
  <si>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</si>
  <si>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</si>
  <si>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</si>
  <si>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</si>
  <si>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</si>
  <si>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</si>
  <si>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</si>
  <si>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</si>
  <si>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</si>
  <si>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</si>
  <si>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</si>
  <si>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</si>
  <si>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</si>
  <si>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</si>
  <si>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</si>
  <si>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</si>
  <si>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</si>
  <si>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</si>
  <si>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</si>
  <si>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</si>
  <si>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</si>
  <si>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</si>
  <si>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</si>
  <si>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</si>
  <si>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</si>
  <si>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</si>
  <si>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</si>
  <si>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</si>
  <si>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</si>
  <si>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</si>
  <si>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</si>
  <si>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</si>
  <si>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</si>
  <si>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</si>
  <si>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</si>
  <si>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</si>
  <si>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</si>
  <si>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</si>
  <si>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</si>
  <si>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</si>
  <si>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</si>
  <si>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</si>
  <si>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</si>
  <si>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</si>
  <si>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</si>
  <si>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</si>
  <si>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</si>
  <si>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</si>
  <si>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</si>
  <si>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</si>
  <si>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</si>
  <si>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</si>
  <si>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</si>
  <si>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</si>
  <si>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</si>
  <si>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</si>
  <si>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</si>
  <si>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</si>
  <si>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</si>
  <si>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</si>
  <si>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</si>
  <si>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</si>
  <si>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</si>
  <si>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</si>
  <si>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</si>
  <si>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</si>
  <si>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</si>
  <si>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</si>
  <si>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</si>
  <si>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</si>
  <si>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</si>
  <si>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</si>
  <si>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</si>
  <si>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</si>
  <si>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</si>
  <si>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</si>
  <si>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</si>
  <si>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</si>
  <si>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</si>
  <si>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</si>
  <si>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</si>
  <si>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</si>
  <si>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</si>
  <si>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</si>
  <si>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</si>
  <si>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</si>
  <si>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</si>
  <si>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</si>
  <si>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</si>
  <si>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</si>
  <si>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</si>
  <si>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</si>
  <si>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</si>
  <si>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</si>
  <si>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</si>
  <si>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</si>
  <si>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</si>
  <si>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</si>
  <si>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</si>
  <si>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</si>
  <si>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</si>
  <si>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</si>
  <si>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</si>
  <si>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</si>
  <si>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</si>
  <si>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</si>
  <si>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</si>
  <si>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</si>
  <si>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</si>
  <si>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</si>
  <si>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</si>
  <si>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</si>
  <si>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</si>
  <si>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</si>
  <si>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</si>
  <si>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</si>
  <si>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</si>
  <si>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</si>
  <si>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</si>
  <si>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</si>
  <si>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</si>
  <si>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</si>
  <si>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</si>
  <si>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</si>
  <si>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</si>
  <si>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</si>
  <si>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</si>
  <si>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</si>
  <si>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</si>
  <si>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</si>
  <si>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</si>
  <si>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</si>
  <si>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</si>
  <si>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</si>
  <si>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</si>
  <si>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</si>
  <si>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</si>
  <si>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</si>
  <si>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</si>
  <si>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</si>
  <si>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</si>
  <si>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</si>
  <si>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</si>
  <si>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</si>
  <si>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</si>
  <si>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</si>
  <si>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</si>
  <si>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</si>
  <si>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</si>
  <si>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</si>
  <si>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</si>
  <si>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</si>
  <si>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</si>
  <si>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</si>
  <si>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</si>
  <si>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</si>
  <si>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</si>
  <si>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</si>
  <si>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</si>
  <si>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</si>
  <si>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</si>
  <si>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</si>
  <si>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</si>
  <si>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</si>
  <si>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</si>
  <si>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</si>
  <si>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</si>
  <si>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</si>
  <si>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</si>
  <si>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</si>
  <si>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</si>
  <si>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</si>
  <si>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</si>
  <si>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</si>
  <si>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</si>
  <si>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</si>
  <si>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</si>
  <si>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</si>
  <si>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</si>
  <si>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</si>
  <si>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</si>
  <si>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</si>
  <si>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</si>
  <si>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</si>
  <si>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</si>
  <si>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</si>
  <si>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</si>
  <si>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</si>
  <si>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</si>
  <si>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</si>
  <si>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</si>
  <si>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</si>
  <si>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</si>
  <si>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</si>
  <si>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</si>
  <si>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</si>
  <si>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</si>
  <si>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</si>
  <si>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</si>
  <si>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</si>
  <si>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</si>
  <si>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</si>
  <si>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</si>
  <si>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</si>
  <si>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</si>
  <si>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</si>
  <si>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</si>
  <si>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</si>
  <si>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</si>
  <si>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</si>
  <si>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</si>
  <si>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</si>
  <si>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</si>
  <si>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</si>
  <si>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</si>
  <si>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</si>
  <si>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</si>
  <si>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</si>
  <si>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</si>
  <si>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</si>
  <si>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</si>
  <si>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</si>
  <si>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</si>
  <si>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</si>
  <si>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</si>
  <si>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</si>
  <si>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</si>
  <si>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</si>
  <si>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</si>
  <si>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</si>
  <si>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</si>
  <si>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</si>
  <si>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</si>
  <si>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</si>
  <si>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</si>
  <si>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</si>
  <si>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</si>
  <si>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</si>
  <si>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</si>
  <si>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</si>
  <si>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</si>
  <si>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</si>
  <si>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</si>
  <si>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</si>
  <si>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</si>
  <si>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</si>
  <si>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</si>
  <si>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</si>
  <si>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</si>
  <si>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</si>
  <si>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</si>
  <si>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</si>
  <si>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</si>
  <si>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</si>
  <si>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</si>
  <si>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</si>
  <si>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</si>
  <si>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</si>
  <si>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</si>
  <si>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</si>
  <si>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</si>
  <si>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</si>
  <si>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</si>
  <si>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</si>
  <si>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</si>
  <si>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</si>
  <si>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</si>
  <si>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</si>
  <si>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</si>
  <si>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</si>
  <si>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</si>
  <si>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</si>
  <si>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</si>
  <si>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</si>
  <si>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</si>
  <si>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</si>
  <si>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</si>
  <si>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</si>
  <si>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</si>
  <si>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</si>
  <si>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</si>
  <si>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</si>
  <si>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</si>
  <si>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</si>
  <si>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</si>
  <si>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</si>
  <si>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</si>
  <si>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</si>
  <si>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</si>
  <si>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</si>
  <si>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</si>
  <si>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</si>
  <si>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</si>
  <si>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</si>
  <si>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</si>
  <si>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</si>
  <si>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</si>
  <si>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</si>
  <si>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</si>
  <si>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</si>
  <si>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</si>
  <si>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</si>
  <si>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</si>
  <si>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</si>
  <si>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</si>
  <si>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</si>
  <si>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</si>
  <si>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</si>
  <si>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</si>
  <si>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</si>
  <si>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</si>
  <si>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</si>
  <si>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</si>
  <si>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</si>
  <si>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</si>
  <si>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</si>
  <si>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</si>
  <si>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</si>
  <si>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</si>
  <si>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</si>
  <si>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</si>
  <si>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</si>
  <si>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</si>
  <si>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</si>
  <si>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</si>
  <si>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</si>
  <si>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</si>
  <si>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</si>
  <si>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</si>
  <si>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</si>
  <si>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</si>
  <si>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</si>
  <si>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</si>
  <si>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</si>
  <si>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</si>
  <si>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</si>
  <si>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</si>
  <si>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</si>
  <si>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</si>
  <si>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</si>
  <si>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</si>
  <si>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</si>
  <si>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</si>
  <si>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</si>
  <si>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</si>
  <si>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</si>
  <si>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</si>
  <si>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</si>
  <si>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</si>
  <si>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</si>
  <si>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</si>
  <si>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</si>
  <si>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</si>
  <si>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</si>
  <si>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</si>
  <si>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</si>
  <si>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</si>
  <si>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</si>
  <si>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</si>
  <si>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</si>
  <si>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</si>
  <si>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</si>
  <si>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</si>
  <si>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</si>
  <si>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</si>
  <si>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</si>
  <si>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</si>
  <si>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</si>
  <si>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</si>
  <si>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</si>
  <si>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</si>
  <si>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</si>
  <si>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</si>
  <si>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</si>
  <si>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</si>
  <si>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</si>
  <si>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</si>
  <si>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</si>
  <si>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</si>
  <si>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</si>
  <si>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</si>
  <si>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</si>
  <si>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</si>
  <si>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</si>
  <si>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</si>
  <si>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</si>
  <si>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</si>
  <si>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</si>
  <si>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</si>
  <si>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</si>
  <si>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</si>
  <si>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</si>
  <si>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</si>
  <si>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</si>
  <si>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</si>
  <si>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</si>
  <si>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</si>
  <si>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</si>
  <si>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</si>
  <si>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</si>
  <si>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</si>
  <si>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</si>
  <si>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</si>
  <si>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</si>
  <si>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</si>
  <si>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</si>
  <si>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</si>
  <si>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</si>
  <si>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</si>
  <si>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</si>
  <si>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</si>
  <si>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</si>
  <si>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</si>
  <si>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</si>
  <si>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</si>
  <si>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</si>
  <si>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</si>
  <si>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</si>
  <si>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</si>
  <si>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</si>
  <si>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</si>
  <si>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</si>
  <si>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</si>
  <si>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</si>
  <si>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</si>
  <si>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</si>
  <si>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</si>
  <si>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</si>
  <si>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</si>
  <si>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</si>
  <si>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</si>
  <si>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</si>
  <si>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</si>
  <si>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</si>
  <si>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</si>
  <si>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</si>
  <si>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</si>
  <si>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</si>
  <si>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</si>
  <si>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</si>
  <si>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</si>
  <si>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</si>
  <si>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</si>
  <si>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</si>
  <si>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</si>
  <si>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</si>
  <si>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</si>
  <si>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</si>
  <si>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</si>
  <si>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</si>
  <si>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</si>
  <si>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</si>
  <si>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</si>
  <si>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</si>
  <si>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</si>
  <si>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</si>
  <si>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</si>
  <si>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</si>
  <si>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</si>
  <si>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</si>
  <si>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</si>
  <si>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</si>
  <si>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</si>
  <si>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</si>
  <si>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</si>
  <si>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</si>
  <si>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</si>
  <si>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</si>
  <si>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</si>
  <si>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</si>
  <si>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</si>
  <si>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</si>
  <si>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</si>
  <si>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</si>
  <si>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</si>
  <si>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</si>
  <si>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</si>
  <si>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</si>
  <si>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</si>
  <si>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</si>
  <si>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</si>
  <si>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</si>
  <si>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</si>
  <si>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</si>
  <si>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</si>
  <si>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</si>
  <si>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</si>
  <si>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</si>
  <si>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</si>
  <si>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</si>
  <si>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</si>
  <si>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</si>
  <si>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</si>
  <si>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</si>
  <si>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</si>
  <si>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</si>
  <si>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</si>
  <si>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</si>
  <si>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</si>
  <si>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</si>
  <si>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</si>
  <si>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</si>
  <si>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</si>
  <si>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</si>
  <si>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</si>
  <si>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</si>
  <si>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</si>
  <si>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</si>
  <si>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</si>
  <si>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</si>
  <si>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</si>
  <si>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</si>
  <si>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</si>
  <si>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</si>
  <si>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</si>
  <si>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</si>
  <si>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</si>
  <si>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</si>
  <si>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</si>
  <si>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</si>
  <si>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</si>
  <si>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</si>
  <si>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</si>
  <si>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</si>
  <si>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</si>
  <si>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</si>
  <si>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</si>
  <si>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</si>
  <si>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</si>
  <si>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</si>
  <si>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</si>
  <si>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</si>
  <si>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</si>
  <si>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</si>
  <si>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</si>
  <si>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</si>
  <si>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</si>
  <si>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</si>
  <si>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</si>
  <si>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</si>
  <si>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</si>
  <si>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</si>
  <si>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</si>
  <si>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</si>
  <si>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</si>
  <si>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</si>
  <si>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</si>
  <si>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</si>
  <si>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</si>
  <si>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</si>
  <si>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</si>
  <si>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</si>
  <si>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</si>
  <si>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</si>
  <si>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</si>
  <si>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</si>
  <si>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</si>
  <si>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</si>
  <si>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</si>
  <si>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</si>
  <si>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</si>
  <si>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</si>
  <si>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</si>
  <si>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</si>
  <si>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</si>
  <si>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</si>
  <si>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</si>
  <si>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</si>
  <si>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</si>
  <si>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</si>
  <si>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</si>
  <si>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</si>
  <si>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</si>
  <si>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</si>
  <si>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</si>
  <si>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</si>
  <si>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</si>
  <si>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</si>
  <si>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</si>
  <si>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</si>
  <si>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</si>
  <si>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</si>
  <si>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</si>
  <si>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</si>
  <si>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</si>
  <si>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</si>
  <si>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</si>
  <si>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</si>
  <si>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</si>
  <si>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</si>
  <si>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</si>
  <si>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</si>
  <si>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</si>
  <si>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</si>
  <si>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</si>
  <si>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</si>
  <si>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</si>
  <si>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</si>
  <si>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</si>
  <si>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</si>
  <si>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</si>
  <si>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</si>
  <si>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</si>
  <si>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</si>
  <si>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</si>
  <si>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</si>
  <si>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</si>
  <si>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</si>
  <si>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</si>
  <si>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</si>
  <si>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</si>
  <si>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</si>
  <si>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</si>
  <si>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</si>
  <si>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</si>
  <si>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</si>
  <si>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</si>
  <si>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</si>
  <si>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</si>
  <si>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</si>
  <si>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</si>
  <si>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</si>
  <si>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</si>
  <si>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</si>
  <si>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</si>
  <si>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</si>
  <si>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</si>
  <si>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</si>
  <si>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</si>
  <si>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</si>
  <si>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</si>
  <si>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</si>
  <si>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</si>
  <si>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</si>
  <si>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</si>
  <si>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</si>
  <si>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</si>
  <si>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</si>
  <si>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</si>
  <si>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</si>
  <si>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</si>
  <si>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</si>
  <si>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</si>
  <si>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due to Site located in deep valleys &amp; dangerous area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</si>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</sst>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1" totalsRowShown="0" headerRowDxfId="174" dataDxfId="173" headerRowBorderDxfId="171" tableBorderDxfId="172" totalsRowBorderDxfId="170">
  <autoFilter ref="A1:L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1"/>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295.94568356481614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0.2663664351857733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0.26507013889204245</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5.1273842596856412E-2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8"/>
      <c r="E6" s="135"/>
      <c r="F6" s="136"/>
      <c r="G6" s="137">
        <f ca="1">IFERROR(NOW()-F6,"")</f>
        <v>45958.894109490742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45958.894109490742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45958.894109490742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45958.894109490742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45958.894109490742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45958.894109490742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45958.894109490742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45958.894109490742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45958.894109490742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45958.894109490742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45958.894109490742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45958.894109490742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45958.894109490742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45958.894109490742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45958.894109490742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45958.894109490742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45958.894109490742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45958.894109490742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45958.894109490742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45958.894109490742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45958.894109490742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45958.894109490742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45958.894109490742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45958.894109490742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45958.894109490742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45958.894109490742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45958.894109490742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45958.894109490742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45958.894109490742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45958.894109490742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45958.894109490742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45958.894109490742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45958.894109490742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45958.894109490742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45958.894109490742</v>
      </c>
      <c r="H40" s="136"/>
      <c r="I40" s="134" t="str">
        <f>IFERROR(VLOOKUP(D40,DB!A:F,6,0),"")</f>
        <v/>
      </c>
      <c r="J40" s="134" t="str">
        <f>IFERROR(VLOOKUP(D40,DB!A:G,7,0),"")</f>
        <v/>
      </c>
      <c r="K40" s="138"/>
      <c r="L40" s="139" t="str">
        <f>IFERROR(VLOOKUP(D40,DB!A:I,9,0),"")</f>
        <v/>
      </c>
    </row>
    <row r="41" spans="1:12" ht="15" customHeight="1">
      <c r="A41" s="145"/>
      <c r="B41" s="146" t="str">
        <f>IFERROR(VLOOKUP(D41,DB!A:K,11,0),"")</f>
        <v/>
      </c>
      <c r="C41" s="146"/>
      <c r="D41" s="146"/>
      <c r="E41" s="147"/>
      <c r="F41" s="148"/>
      <c r="G41" s="149">
        <f ca="1">IFERROR(NOW()-F41,"")</f>
        <v>45958.894109490742</v>
      </c>
      <c r="H41" s="148"/>
      <c r="I41" s="146" t="str">
        <f>IFERROR(VLOOKUP(D41,DB!A:F,6,0),"")</f>
        <v/>
      </c>
      <c r="J41" s="146" t="str">
        <f>IFERROR(VLOOKUP(D41,DB!A:G,7,0),"")</f>
        <v/>
      </c>
      <c r="K41" s="150"/>
      <c r="L41" s="151" t="str">
        <f>IFERROR(VLOOKUP(D41,DB!A:I,9,0),"")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133.8942715277808</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0.15202615741145564</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0.1178479166701436</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45958.894109490742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45958.894109490742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45958.894109490742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45958.894109490742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45958.894109490742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45958.894109490742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45958.894109490742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45958.894109490742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45958.894109490742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45958.894109490742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45958.894109490742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45958.894109490742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45958.894109490742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45958.894109490742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45958.894109490742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45958.894109490742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45958.894109490742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45958.894109490742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45958.894109490742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45958.894109490742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45958.894109490742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45958.894109490742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45958.894109490742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45958.894109490742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45958.894109490742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45958.894109490742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45958.894109490742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45958.894109490742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45958.894109490742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45958.894109490742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45958.894109490742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45958.894109490742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45958.894109490742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45958.894109490742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45958.894109490742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45958.894109490742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45958.894109490742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45958.894109490742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45958.894109490742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45958.894109490742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45958.894109490742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45958.894109490742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45958.894109490742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45958.894109490742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45958.894109490742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45958.894109490742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45958.894109490742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45958.894109490742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45958.894109490742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45958.894109490742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45958.894109490742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45958.894109490742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45958.894109490742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45958.894109490742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45958.894109490742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45958.894109490742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45958.894109490742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45958.894109490742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45958.894109490742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45958.894109490742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45958.894109490742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45958.894109490742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45958.894109490742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45958.894109490742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45958.894109490742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45958.894109490742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45958.894109490742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45958.894109490742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45958.894109490742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45958.894109490742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45958.894109490742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45958.894109490742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45958.894109490742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45958.894109490742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45958.894109490742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45958.894109490742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45958.894109490742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45958.894109490742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45958.894109490742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45958.894109490742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45958.894109490742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45958.894109490742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45958.894109490742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45958.894109490742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45958.894109490742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45958.894109490742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45958.894109490742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45958.894109490742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45958.894109490742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45958.894109490742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45958.894109490742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45958.894109490742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45958.894109490742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45958.894109490742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45958.894109490742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45958.894109490742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45958.894109490742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45958.894109490742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45958.894109490742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45958.894109490742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45958.894109490742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45958.894109490742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45958.894109490742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45958.894109490742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45958.894109490742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45958.894109490742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45958.894109490742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45958.894109490742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45958.894109490742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45958.894109490742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45958.894109490742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45958.894109490742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45958.894109490742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45958.894109490742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45958.894109490742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45958.894109490742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45958.894109490742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45958.894109490742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45958.894109490742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45958.894109490742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45958.894109490742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45958.894109490742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45958.894109490742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45958.894109490742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45958.894109490742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45958.894109490742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45958.894109490742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45958.894109490742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45958.894109490742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45958.894109490742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45958.894109490742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45958.894109490742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45958.894109490742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45958.894109490742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45958.894109490742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45958.894109490742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45958.894109490742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45958.894109490742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45958.894109490742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45958.894109490742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45958.894109490742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45958.894109490742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45958.894109490742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45958.894109490742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45958.894109490742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45958.894109490742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45958.894109490742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45958.894109490742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45958.894109490742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45958.894109490742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45958.894109490742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45958.894109490742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45958.894109490742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45958.894109490742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45958.894109490742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45958.894109490742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45958.894109490742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45958.894109490742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45958.894109490742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45958.894109490742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45958.894109490742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45958.894109490742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45958.894109490742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45958.894109490742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45958.894109490742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45958.894109490742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45958.894109490742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45958.894109490742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45958.894109490742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45958.894109490742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45958.894109490742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45958.894109490742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45958.894109490742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45958.894109490742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45958.894109490742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45958.894109490742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45958.894109490742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45958.894109490742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45958.894109490742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45958.894109490742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45958.894109490742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45958.894109490742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45958.894109490742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45958.894109490742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45958.894109490742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45958.894109490742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45958.894109490742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45958.894109490742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45958.894109490742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45958.894109490742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45958.894109490742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45958.894109490742</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45958.894109490742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45958.894109490742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45958.894109490742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45958.894109490742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45958.894109490742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45958.894109490742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45958.894109490742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45958.894109490742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45958.894109490742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45958.894109490742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45958.894109490742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45958.894109490742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45958.894109490742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45958.894109490742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45958.894109490742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45958.894109490742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45958.894109490742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45958.894109490742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45958.894109490742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45958.894109490742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45958.894109490742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45958.894109490742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45958.894109490742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45958.894109490742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45958.894109490742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45958.894109490742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45958.894109490742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45958.894109490742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45958.894109490742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45958.894109490742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45958.894109490742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45958.894109490742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45958.894109490742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45958.894109490742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45958.894109490742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45958.894109490742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45958.894109490742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45958.894109490742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45958.894109490742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45958.894109490742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45958.894109490742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45958.894109490742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45958.894109490742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45958.894109490742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45958.894109490742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45958.894109490742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45958.894109490742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45958.894109490742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45958.894109490742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45958.894109490742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45958.894109490742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45958.894109490742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45958.894109490742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45958.894109490742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45958.894109490742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45958.894109490742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45958.894109490742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45958.894109490742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45958.894109490742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45958.894109490742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45958.894109490742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45958.894109490742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45958.894109490742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45958.894109490742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45958.894109490742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45958.894109490742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45958.894109490742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45958.894109490742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45958.894109490742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45958.894109490742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45958.894109490742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45958.894109490742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45958.894109490742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45958.894109490742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45958.894109490742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45958.894109490742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45958.894109490742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45958.894109490742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45958.894109490742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45958.894109490742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45958.894109490742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45958.894109490742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45958.894109490742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45958.894109490742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45958.894109490742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45958.894109490742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45958.894109490742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45958.894109490742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45958.894109490742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45958.894109490742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45958.894109490742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45958.894109490742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45958.894109490742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45958.894109490742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45958.894109490742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45958.894109490742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45958.894109490742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45958.894109490742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45958.894109490742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45958.894109490742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45958.894109490742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45958.894109490742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45958.894109490742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45958.894109490742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45958.894109490742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45958.894109490742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45958.894109490742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45958.894109490742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45958.894109490742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45958.894109490742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45958.894109490742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45958.894109490742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45958.894109490742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45958.894109490742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45958.894109490742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45958.894109490742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45958.894109490742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45958.894109490742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45958.894109490742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45958.894109490742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45958.894109490742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45958.894109490742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45958.894109490742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45958.894109490742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45958.894109490742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45958.894109490742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45958.894109490742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45958.894109490742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45958.894109490742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45958.894109490742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45958.894109490742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45958.894109490742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45958.894109490742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45958.894109490742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45958.894109490742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45958.894109490742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45958.894109490742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45958.894109490742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45958.894109490742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45958.894109490742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45958.894109490742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45958.894109490742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45958.894109490742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45958.894109490742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45958.894109490742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45958.894109490742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45958.894109490742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45958.894109490742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45958.894109490742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45958.894109490742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45958.894109490742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45958.894109490742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45958.894109490742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45958.894109490742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45958.894109490742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45958.894109490742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45958.894109490742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45958.894109490742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45958.894109490742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45958.894109490742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45958.894109490742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45958.894109490742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45958.894109490742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45958.894109490742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45958.894109490742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45958.894109490742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45958.894109490742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45958.894109490742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45958.894109490742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45958.894109490742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45958.894109490742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45958.894109490742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45958.894109490742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45958.894109490742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45958.894109490742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45958.894109490742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45958.894109490742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45958.894109490742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45958.894109490742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45958.894109490742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45958.894109490742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45958.894109490742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45958.894109490742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45958.894109490742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45958.894109490742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45958.894109490742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45958.894109490742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45958.894109490742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45958.894109490742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45958.894109490742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45958.894109490742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45958.894109490742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45958.894109490742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45958.894109490742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45958.894109490742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45958.894109490742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45958.894109490742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45958.894109490742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45958.894109490742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45958.894109490742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45958.894109490742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45958.894109490742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45958.894109490742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45958.894109490742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45958.894109490742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45958.894109490742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45958.894109490742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45958.894109490742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45958.894109490742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45958.894109490742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45958.894109490742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45958.894109490742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45958.894109490742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45958.894109490742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45958.894109490742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45958.894109490742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45958.894109490742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45958.894109490742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45958.894109490742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45958.894109490742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45958.894109490742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45958.894109490742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45958.894109490742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45958.894109490742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45958.894109490742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45958.894109490742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45958.894109490742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45958.894109490742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45958.894109490742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45958.894109490742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45958.894109490742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45958.894109490742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45958.894109490742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45958.894109490742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45958.894109490742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45958.894109490742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45958.894109490742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45958.894109490742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45958.894109490742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45958.894109490742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45958.894109490742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45958.894109490742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45958.894109490742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45958.894109490742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45958.894109490742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45958.894109490742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45958.894109490742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45958.894109490742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45958.894109490742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45958.894109490742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45958.894109490742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45958.894109490742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45958.894109490742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45958.894109490742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45958.894109490742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45958.894109490742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45958.894109490742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45958.894109490742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45958.894109490742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45958.894109490742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45958.894109490742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45958.894109490742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45958.894109490742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45958.894109490742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45958.894109490742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45958.894109490742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45958.894109490742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45958.894109490742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45958.894109490742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45958.894109490742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45958.894109490742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45958.894109490742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45958.894109490742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45958.894109490742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45958.894109490742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45958.894109490742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45958.894109490742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45958.894109490742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45958.894109490742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45958.894109490742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45958.894109490742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45958.894109490742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45958.894109490742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45958.894109490742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45958.894109490742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45958.894109490742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45958.894109490742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45958.894109490742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45958.894109490742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45958.894109490742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45958.894109490742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45958.894109490742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45958.894109490742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45958.894109490742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45958.894109490742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45958.894109490742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45958.894109490742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45958.894109490742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45958.894109490742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45958.894109490742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45958.894109490742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45958.894109490742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45958.894109490742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45958.894109490742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45958.894109490742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45958.894109490742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45958.894109490742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45958.894109490742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45958.894109490742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45958.894109490742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45958.894109490742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45958.894109490742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45958.894109490742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45958.894109490742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45958.894109490742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45958.894109490742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45958.894109490742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45958.894109490742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45958.894109490742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45958.894109490742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45958.894109490742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45958.894109490742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45958.894109490742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45958.894109490742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45958.894109490742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45958.894109490742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45958.894109490742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45958.894109490742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45958.894109490742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45958.894109490742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45958.894109490742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45958.894109490742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45958.894109490742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45958.894109490742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45958.894109490742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45958.894109490742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45958.894109490742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45958.894109490742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45958.894109490742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45958.894109490742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45958.894109490742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45958.894109490742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45958.894109490742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45958.894109490742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45958.894109490742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45958.894109490742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45958.894109490742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45958.894109490742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45958.894109490742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45958.894109490742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45958.894109490742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45958.894109490742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45958.894109490742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45958.894109490742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45958.894109490742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45958.894109490742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45958.894109490742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45958.894109490742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45958.894109490742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45958.894109490742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45958.894109490742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45958.894109490742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45958.894109490742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45958.894109490742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45958.894109490742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45958.894109490742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45958.894109490742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45958.894109490742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45958.894109490742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45958.894109490742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45958.894109490742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45958.894109490742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45958.894109490742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45958.894109490742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45958.894109490742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45958.894109490742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45958.894109490742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45958.894109490742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45958.894109490742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45958.894109490742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45958.894109490742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45958.894109490742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45958.894109490742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45958.894109490742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45958.894109490742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45958.894109490742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45958.894109490742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45958.894109490742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45958.894109490742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45958.894109490742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45958.894109490742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45958.894109490742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45958.894109490742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45958.894109490742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45958.894109490742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45958.894109490742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45958.894109490742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45958.894109490742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45958.894109490742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45958.894109490742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45958.894109490742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45958.894109490742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45958.894109490742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45958.894109490742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45958.894109490742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45958.894109490742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45958.894109490742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45958.894109490742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45958.894109490742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45958.894109490742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45958.894109490742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45958.894109490742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45958.894109490742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45958.894109490742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45958.894109490742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45958.894109490742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45958.894109490742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45958.894109490742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45958.894109490742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45958.894109490742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45958.894109490742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45958.894109490742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45958.894109490742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45958.894109490742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45958.894109490742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45958.894109490742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45958.894109490742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45958.894109490742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45958.894109490742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45958.894109490742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45958.894109490742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45958.894109490742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45958.894109490742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45958.894109490742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45958.894109490742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45958.894109490742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45958.894109490742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45958.894109490742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45958.894109490742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45958.894109490742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45958.894109490742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45958.894109490742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45958.894109490742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45958.894109490742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45958.894109490742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45958.894109490742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45958.894109490742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45958.894109490742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45958.894109490742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45958.894109490742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45958.894109490742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45958.894109490742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45958.894109490742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45958.894109490742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45958.894109490742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45958.894109490742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45958.894109490742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45958.894109490742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45958.894109490742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45958.894109490742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45958.894109490742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45958.894109490742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45958.894109490742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45958.894109490742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45958.894109490742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45958.894109490742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45958.894109490742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45958.894109490742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45958.894109490742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45958.894109490742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45958.894109490742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45958.894109490742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45958.894109490742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45958.894109490742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45958.894109490742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45958.894109490742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45958.894109490742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45958.894109490742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45958.894109490742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45958.894109490742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45958.894109490742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45958.894109490742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45958.894109490742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45958.894109490742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45958.894109490742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45958.894109490742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45958.894109490742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45958.894109490742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45958.894109490742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45958.894109490742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45958.894109490742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45958.894109490742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45958.894109490742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45958.894109490742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45958.894109490742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45958.894109490742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45958.894109490742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45958.894109490742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45958.894109490742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45958.894109490742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45958.894109490742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45958.894109490742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45958.894109490742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45958.894109490742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45958.894109490742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45958.894109490742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45958.894109490742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45958.894109490742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45958.894109490742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45958.894109490742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45958.894109490742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45958.894109490742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45958.894109490742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45958.894109490742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45958.894109490742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45958.894109490742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45958.894109490742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45958.894109490742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45958.894109490742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45958.894109490742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45958.894109490742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45958.894109490742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45958.894109490742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45958.894109490742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45958.894109490742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45958.894109490742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45958.894109490742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45958.894109490742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45958.894109490742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45958.894109490742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45958.894109490742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45958.894109490742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45958.894109490742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45958.894109490742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45958.894109490742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45958.894109490742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45958.894109490742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45958.894109490742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45958.894109490742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45958.894109490742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45958.894109490742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45958.894109490742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45958.894109490742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45958.894109490742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45958.894109490742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45958.894109490742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45958.894109490742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45958.894109490742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45958.894109490742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45958.894109490742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45958.894109490742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45958.894109490742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45958.894109490742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45958.894109490742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45958.894109490742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45958.894109490742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45958.894109490742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45958.894109490742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45958.894109490742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45958.894109490742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45958.894109490742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45958.894109490742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45958.894109490742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45958.894109490742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45958.894109490742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45958.894109490742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45958.894109490742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45958.894109490742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45958.894109490742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45958.894109490742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45958.894109490742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45958.894109490742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45958.894109490742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45958.894109490742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45958.894109490742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45958.894109490742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45958.894109490742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45958.894109490742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45958.894109490742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45958.894109490742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45958.894109490742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45958.894109490742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45958.894109490742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45958.894109490742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45958.894109490742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45958.894109490742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45958.894109490742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45958.894109490742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45958.894109490742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45958.894109490742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45958.894109490742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45958.894109490742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45958.894109490742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45958.894109490742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45958.894109490742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45958.894109490742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45958.894109490742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45958.894109490742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45958.894109490742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45958.894109490742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45958.894109490742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45958.894109490742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45958.894109490742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45958.894109490742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45958.894109490742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45958.894109490742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45958.894109490742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45958.894109490742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45958.894109490742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45958.894109490742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45958.894109490742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45958.894109490742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45958.894109490742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45958.894109490742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45958.894109490742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45958.894109490742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45958.894109490742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45958.894109490742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45958.894109490742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45958.894109490742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45958.894109490742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45958.894109490742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45958.894109490742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45958.894109490742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45958.894109490742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45958.894109490742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45958.894109490742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45958.894109490742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45958.894109490742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45958.894109490742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45958.894109490742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45958.894109490742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45958.894109490742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45958.894109490742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45958.894109490742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45958.894109490742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45958.894109490742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45958.894109490742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45958.894109490742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45958.894109490742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45958.894109490742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45958.894109490742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45958.894109490742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45958.894109490742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45958.894109490742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45958.894109490742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45958.894109490742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45958.894109490742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45958.894109490742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45958.894109490742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45958.894109490742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45958.894109490742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45958.894109490742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45958.894109490742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45958.894109490742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45958.894109490742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45958.894109490742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45958.894109490742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45958.894109490742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45958.894109490742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45958.894109490742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45958.894109490742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45958.894109490742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45958.894109490742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45958.894109490742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45958.894109490742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45958.894109490742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45958.894109490742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45958.894109490742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45958.894109490742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45958.894109490742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45958.894109490742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45958.894109490742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45958.894109490742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45958.894109490742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45958.894109490742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45958.894109490742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45958.894109490742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45958.894109490742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45958.894109490742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45958.894109490742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45958.894109490742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45958.894109490742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45958.894109490742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45958.894109490742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45958.894109490742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45958.894109490742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45958.894109490742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45958.894109490742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45958.894109490742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45958.894109490742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45958.894109490742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45958.894109490742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45958.894109490742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45958.894109490742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45958.894109490742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45958.894109490742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45958.894109490742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45958.894109490742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45958.894109490742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45958.894109490742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45958.894109490742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45958.894109490742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45958.894109490742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45958.894109490742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45958.894109490742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45958.894109490742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45958.894109490742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45958.894109490742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45958.894109490742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45958.894109490742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45958.894109490742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45958.894109490742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45958.894109490742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45958.894109490742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45958.894109490742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45958.894109490742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45958.894109490742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45958.894109490742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45958.894109490742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45958.894109490742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45958.894109490742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45958.894109490742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45958.894109490742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45958.894109490742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45958.894109490742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45958.894109490742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45958.894109490742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45958.894109490742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45958.894109490742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45958.894109490742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45958.894109490742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45958.894109490742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45958.894109490742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45958.894109490742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45958.894109490742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45958.894109490742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45958.894109490742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45958.894109490742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45958.894109490742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45958.894109490742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45958.894109490742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45958.894109490742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45958.894109490742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45958.894109490742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45958.894109490742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45958.894109490742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45958.894109490742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45958.894109490742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45958.894109490742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45958.894109490742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45958.894109490742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45958.894109490742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45958.894109490742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45958.894109490742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45958.894109490742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45958.894109490742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45958.894109490742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45958.894109490742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45958.894109490742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45958.894109490742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45958.894109490742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45958.894109490742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45958.894109490742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45958.894109490742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45958.894109490742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45958.894109490742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45958.894109490742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45958.894109490742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45958.894109490742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45958.894109490742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45958.894109490742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45958.894109490742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45958.894109490742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45958.894109490742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45958.894109490742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45958.894109490742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45958.894109490742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45958.894109490742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45958.894109490742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45958.894109490742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45958.894109490742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45958.894109490742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45958.894109490742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45958.894109490742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45958.894109490742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45958.894109490742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45958.894109490742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45958.894109490742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45958.894109490742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45958.894109490742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45958.894109490742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45958.894109490742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45958.894109490742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45958.894109490742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45958.894109490742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45958.894109490742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45958.894109490742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45958.894109490742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45958.894109490742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45958.894109490742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45958.894109490742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45958.894109490742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45958.894109490742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45958.894109490742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45958.894109490742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45958.894109490742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45958.894109490742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45958.894109490742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45958.894109490742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45958.894109490742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45958.894109490742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45958.894109490742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45958.894109490742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45958.894109490742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45958.894109490742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45958.894109490742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45958.894109490742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45958.894109490742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45958.894109490742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45958.894109490742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45958.894109490742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45958.894109490742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45958.894109490742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45958.894109490742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45958.894109490742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45958.894109490742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45958.894109490742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45958.894109490742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45958.894109490742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45958.894109490742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45958.894109490742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45958.894109490742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45958.894109490742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45958.894109490742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45958.894109490742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45958.894109490742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45958.894109490742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45958.894109490742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45958.894109490742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45958.894109490742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45958.894109490742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45958.894109490742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45958.894109490742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45958.894109490742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45958.894109490742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45958.894109490742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45958.894109490742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45958.894109490742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45958.894109490742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45958.894109490742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45958.894109490742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45958.894109490742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45958.894109490742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45958.894109490742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45958.894109490742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45958.894109490742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45958.894109490742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45958.894109490742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45958.894109490742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45958.894109490742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45958.894109490742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45958.894109490742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45958.894109490742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45958.894109490742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45958.894109490742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45958.894109490742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45958.894109490742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45958.894109490742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45958.894109490742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45958.894109490742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45958.894109490742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45958.894109490742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45958.894109490742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45958.894109490742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45958.894109490742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45958.894109490742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45958.894109490742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45958.894109490742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45958.894109490742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45958.894109490742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45958.894109490742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45958.894109490742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45958.894109490742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45958.894109490742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45958.894109490742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45958.894109490742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45958.894109490742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45958.894109490742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45958.894109490742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45958.894109490742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45958.894109490742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45958.894109490742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45958.894109490742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45958.894109490742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45958.894109490742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45958.894109490742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45958.894109490742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45958.894109490742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45958.894109490742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45958.894109490742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45958.894109490742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45958.894109490742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45958.894109490742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45958.894109490742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45958.894109490742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45958.894109490742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45958.894109490742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45958.894109490742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45958.894109490742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45958.894109490742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45958.894109490742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45958.894109490742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45958.894109490742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45958.894109490742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45958.894109490742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45958.894109490742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45958.894109490742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45958.894109490742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45958.894109490742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45958.894109490742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45958.894109490742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45958.894109490742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45958.894109490742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45958.894109490742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45958.894109490742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45958.894109490742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45958.894109490742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45958.894109490742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45958.894109490742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45958.894109490742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45958.894109490742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45958.894109490742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45958.894109490742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45958.894109490742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45958.894109490742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45958.894109490742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45958.894109490742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45958.894109490742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45958.894109490742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45958.894109490742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45958.894109490742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45958.894109490742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45958.894109490742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45958.894109490742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45958.894109490742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45958.894109490742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45958.894109490742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45958.894109490742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45958.894109490742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45958.894109490742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45958.894109490742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45958.894109490742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45958.894109490742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45958.894109490742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45958.894109490742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45958.894109490742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45958.894109490742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45958.894109490742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45958.894109490742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45958.894109490742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45958.894109490742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45958.894109490742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45958.894109490742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45958.894109490742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45958.894109490742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45958.894109490742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45958.894109490742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45958.894109490742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45958.894109490742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45958.894109490742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45958.894109490742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45958.894109490742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45958.894109490742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45958.894109490742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45958.894109490742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45958.894109490742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45958.894109490742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45958.894109490742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45958.894109490742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45958.894109490742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45958.894109490742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45958.894109490742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45958.894109490742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45958.894109490742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45958.894109490742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45958.894109490742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45958.894109490742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45958.894109490742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45958.894109490742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45958.894109490742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45958.894109490742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45958.894109490742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45958.894109490742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45958.894109490742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45958.894109490742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45958.894109490742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45958.894109490742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45958.894109490742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45958.894109490742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45958.894109490742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45958.894109490742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45958.894109490742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45958.894109490742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45958.894109490742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45958.894109490742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45958.894109490742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45958.894109490742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45958.894109490742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45958.894109490742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45958.894109490742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45958.894109490742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45958.894109490742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45958.894109490742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45958.894109490742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45958.894109490742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45958.894109490742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45958.894109490742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45958.894109490742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45958.894109490742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45958.894109490742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45958.894109490742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45958.894109490742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45958.894109490742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45958.894109490742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45958.894109490742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45958.894109490742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45958.894109490742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45958.894109490742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45958.894109490742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45958.894109490742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45958.894109490742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45958.894109490742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45958.894109490742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45958.894109490742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45958.894109490742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45958.894109490742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45958.894109490742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45958.894109490742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45958.894109490742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45958.894109490742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45958.894109490742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45958.894109490742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45958.894109490742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45958.894109490742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45958.894109490742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45958.894109490742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45958.894109490742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45958.894109490742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45958.894109490742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45958.894109490742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45958.894109490742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45958.894109490742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45958.894109490742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45958.894109490742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45958.894109490742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45958.894109490742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45958.894109490742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45958.894109490742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45958.894109490742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45958.894109490742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45958.894109490742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45958.894109490742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45958.894109490742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45958.894109490742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45958.894109490742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45958.894109490742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45958.894109490742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45958.894109490742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45958.894109490742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45958.894109490742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45958.894109490742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45958.894109490742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45958.894109490742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45958.894109490742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45958.894109490742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45958.894109490742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45958.894109490742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45958.894109490742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45958.894109490742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45958.894109490742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45958.894109490742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45958.894109490742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45958.894109490742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45958.894109490742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45958.894109490742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45958.894109490742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45958.894109490742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45958.894109490742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45958.894109490742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45958.894109490742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45958.894109490742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45958.894109490742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45958.894109490742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45958.894109490742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45958.894109490742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45958.894109490742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45958.894109490742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45958.894109490742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45958.894109490742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45958.894109490742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45958.894109490742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45958.894109490742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45958.894109490742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45958.894109490742</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255.41339189814607</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1.8415046295558568E-2</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45958.894109490742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45958.894109490742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45958.894109490742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45958.894109490742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45958.894109490742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45958.894109490742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45958.894109490742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45958.894109490742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45958.894109490742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45958.894109490742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45958.894109490742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45958.894109490742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45958.894109490742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45958.894109490742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45958.894109490742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45958.894109490742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45958.894109490742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45958.894109490742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45958.894109490742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45958.894109490742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45958.894109490742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45958.894109490742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45958.894109490742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45958.894109490742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45958.894109490742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45958.894109490742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45958.894109490742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45958.894109490742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45958.894109490742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45958.894109490742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45958.894109490742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45958.894109490742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45958.894109490742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45958.894109490742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45958.894109490742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45958.894109490742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45958.894109490742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45958.894109490742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45958.894109490742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45958.894109490742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45958.894109490742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45958.894109490742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45958.894109490742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45958.894109490742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45958.894109490742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45958.894109490742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45958.894109490742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45958.894109490742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45958.894109490742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45958.894109490742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45958.894109490742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45958.894109490742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45958.894109490742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45958.894109490742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45958.894109490742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45958.894109490742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45958.894109490742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45958.894109490742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45958.894109490742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45958.894109490742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45958.894109490742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45958.894109490742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45958.894109490742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45958.894109490742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45958.894109490742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45958.894109490742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45958.894109490742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45958.894109490742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45958.894109490742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45958.894109490742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45958.894109490742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45958.894109490742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45958.894109490742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45958.894109490742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45958.894109490742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45958.894109490742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45958.894109490742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45958.894109490742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45958.894109490742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45958.894109490742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45958.894109490742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45958.894109490742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45958.894109490742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45958.894109490742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45958.894109490742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45958.894109490742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45958.894109490742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45958.894109490742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45958.894109490742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45958.894109490742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45958.894109490742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45958.894109490742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45958.894109490742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45958.894109490742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45958.894109490742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45958.894109490742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45958.894109490742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45958.894109490742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45958.894109490742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45958.894109490742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45958.894109490742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45958.894109490742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45958.894109490742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45958.894109490742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45958.894109490742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45958.894109490742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45958.894109490742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45958.894109490742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45958.894109490742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45958.894109490742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45958.894109490742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45958.894109490742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45958.894109490742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45958.894109490742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45958.894109490742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45958.894109490742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45958.894109490742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45958.894109490742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45958.894109490742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45958.894109490742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45958.894109490742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45958.894109490742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45958.894109490742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45958.894109490742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45958.894109490742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45958.894109490742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45958.894109490742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45958.894109490742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45958.894109490742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45958.894109490742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45958.894109490742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45958.894109490742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45958.894109490742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45958.894109490742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45958.894109490742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45958.894109490742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45958.894109490742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45958.894109490742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45958.894109490742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45958.894109490742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45958.894109490742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45958.894109490742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45958.894109490742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45958.894109490742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45958.894109490742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45958.894109490742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45958.894109490742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45958.894109490742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45958.894109490742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45958.894109490742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45958.894109490742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45958.894109490742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45958.894109490742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45958.894109490742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45958.894109490742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45958.894109490742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45958.894109490742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45958.894109490742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45958.894109490742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45958.894109490742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45958.894109490742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45958.894109490742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45958.894109490742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45958.894109490742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45958.894109490742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45958.894109490742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45958.894109490742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45958.894109490742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45958.894109490742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45958.894109490742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45958.894109490742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45958.894109490742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45958.894109490742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45958.894109490742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45958.894109490742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45958.894109490742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45958.894109490742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45958.894109490742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67.062049305553955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39083</v>
      </c>
      <c r="F3" s="38">
        <v>45926.188877314817</v>
      </c>
      <c r="G3" s="144">
        <f t="shared" ref="G3" ca="1" si="0">IFERROR(NOW()-F3,"")</f>
        <v>32.70523217592563</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39083</v>
      </c>
      <c r="F4" s="153">
        <v>45948.661111111112</v>
      </c>
      <c r="G4" s="154">
        <f ca="1">IFERROR(NOW()-F4,"")</f>
        <v>10.232998379629862</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36610</v>
      </c>
      <c r="E5" s="152" t="s">
        <v>38998</v>
      </c>
      <c r="F5" s="153">
        <v>45958.860925925925</v>
      </c>
      <c r="G5" s="154">
        <f ca="1">IFERROR(NOW()-F5,"")</f>
        <v>3.3183564817591105E-2</v>
      </c>
      <c r="H5" s="153">
        <v>45958.839675925927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45958.894109490742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45958.894109490742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45958.894109490742</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45958.894109490742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45958.894109490742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45958.894109490742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45958.894109490742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45958.894109490742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45958.894109490742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45958.894109490742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45958.894109490742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45958.894109490742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45958.894109490742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45958.894109490742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45958.894109490742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45958.894109490742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45958.894109490742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45958.894109490742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45958.894109490742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45958.894109490742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45958.894109490742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45958.894109490742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45958.894109490742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45958.894109490742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45958.894109490742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45958.894109490742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45958.894109490742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45958.894109490742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45958.894109490742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45958.894109490742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45958.894109490742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45958.894109490742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45958.894109490742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45958.894109490742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45958.894109490742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45958.894109490742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45958.894109490742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45958.894109490742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45958.894109490742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45958.894109490742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45958.894109490742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45958.894109490742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45958.894109490742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45958.894109490742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45958.894109490742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45958.894109490742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45958.894109490742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45958.894109490742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45958.894109490742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45958.894109490742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45958.894109490742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45958.894109490742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45958.894109490742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45958.894109490742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45958.894109490742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45958.894109490742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45958.894109490742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45958.894109490742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45958.894109490742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45958.894109490742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45958.894109490742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45958.894109490742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45958.894109490742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45958.894109490742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45958.894109490742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45958.894109490742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45958.894109490742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45958.894109490742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45958.894109490742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45958.894109490742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45958.894109490742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45958.894109490742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45958.894109490742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45958.894109490742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45958.894109490742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45958.894109490742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45958.894109490742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45958.894109490742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45958.894109490742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45958.894109490742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45958.894109490742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45958.894109490742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45958.894109490742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45958.894109490742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45958.894109490742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45958.894109490742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45958.894109490742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45958.894109490742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45958.894109490742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45958.894109490742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45958.894109490742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45958.894109490742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45958.894109490742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45958.894109490742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45958.894109490742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45958.894109490742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45958.894109490742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45958.894109490742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45958.894109490742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45958.894109490742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45958.894109490742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45958.894109490742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45958.894109490742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45958.894109490742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45958.894109490742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45958.894109490742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45958.894109490742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45958.894109490742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45958.894109490742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45958.894109490742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45958.894109490742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45958.894109490742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45958.894109490742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45958.894109490742</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45958.894109490742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45958.894109490742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45958.894109490742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45958.894109490742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45958.894109490742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45958.894109490742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45958.894109490742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45958.894109490742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45958.894109490742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45958.894109490742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45958.894109490742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45958.894109490742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45958.894109490742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45958.894109490742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45958.894109490742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45958.894109490742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45958.894109490742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45958.894109490742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45958.894109490742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45958.894109490742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45958.894109490742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45958.894109490742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45958.894109490742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45958.894109490742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45958.894109490742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45958.894109490742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45958.894109490742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45958.894109490742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45958.894109490742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45958.894109490742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45958.894109490742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45958.894109490742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45958.894109490742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45958.894109490742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45958.894109490742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45958.894109490742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45958.894109490742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45958.894109490742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45958.894109490742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45958.894109490742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45958.894109490742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45958.894109490742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45958.894109490742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45958.894109490742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45958.894109490742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45958.894109490742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45958.894109490742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45958.894109490742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45958.894109490742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45958.894109490742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45958.894109490742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45958.894109490742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45958.894109490742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45958.894109490742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45958.894109490742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45958.894109490742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45958.894109490742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45958.894109490742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45958.894109490742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45958.894109490742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45958.894109490742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45958.894109490742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45958.894109490742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45958.894109490742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45958.894109490742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45958.894109490742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45958.894109490742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45958.894109490742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45958.894109490742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45958.894109490742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45958.894109490742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45958.894109490742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45958.894109490742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45958.894109490742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45958.894109490742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45958.894109490742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45958.894109490742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45958.894109490742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45958.894109490742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45958.894109490742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45958.894109490742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45958.894109490742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45958.894109490742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45958.894109490742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45958.894109490742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45958.894109490742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45958.894109490742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45958.894109490742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45958.894109490742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45958.894109490742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45958.894109490742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45958.894109490742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45958.894109490742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45958.894109490742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45958.894109490742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45958.894109490742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45958.894109490742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45958.894109490742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45958.894109490742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45958.894109490742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45958.894109490742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45958.894109490742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45958.894109490742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45958.894109490742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45958.894109490742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45958.894109490742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45958.894109490742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45958.894109490742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45958.894109490742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45958.894109490742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45958.894109490742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45958.894109490742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45958.894109490742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45958.894109490742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45958.894109490742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45958.894109490742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45958.894109490742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45958.894109490742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45958.894109490742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45958.894109490742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45958.894109490742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45958.894109490742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45958.894109490742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45958.894109490742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45958.894109490742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45958.894109490742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45958.894109490742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45958.894109490742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45958.894109490742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45958.894109490742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45958.894109490742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45958.894109490742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45958.894109490742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45958.894109490742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45958.894109490742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45958.894109490742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45958.894109490742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45958.894109490742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45958.894109490742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45958.894109490742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45958.894109490742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45958.894109490742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45958.894109490742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45958.894109490742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45958.894109490742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45958.894109490742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45958.894109490742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45958.894109490742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45958.894109490742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45958.894109490742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45958.894109490742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45958.894109490742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45958.894109490742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45958.894109490742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45958.894109490742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45958.894109490742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45958.894109490742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45958.894109490742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45958.894109490742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45958.894109490742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45958.894109490742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45958.894109490742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45958.894109490742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45958.894109490742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45958.894109490742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45958.894109490742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45958.894109490742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45958.894109490742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45958.894109490742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45958.894109490742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45958.894109490742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45958.894109490742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45958.894109490742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45958.894109490742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45958.894109490742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45958.894109490742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45958.894109490742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45958.894109490742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45958.894109490742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45958.894109490742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45958.894109490742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45958.894109490742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45958.894109490742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45958.894109490742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45958.894109490742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45958.894109490742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45958.894109490742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45958.894109490742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45958.894109490742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45958.894109490742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45958.894109490742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45958.894109490742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45958.894109490742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45958.894109490742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45958.894109490742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45958.894109490742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45958.894109490742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45958.894109490742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45958.894109490742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45958.894109490742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45958.894109490742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45958.894109490742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45958.894109490742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45958.894109490742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45958.894109490742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45958.894109490742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45958.894109490742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45958.894109490742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45958.894109490742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45958.894109490742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45958.894109490742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45958.894109490742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45958.894109490742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45958.894109490742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45958.894109490742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45958.894109490742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45958.894109490742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45958.894109490742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45958.894109490742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45958.894109490742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45958.894109490742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45958.894109490742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45958.894109490742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45958.894109490742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45958.894109490742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45958.894109490742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45958.894109490742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45958.894109490742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45958.894109490742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45958.894109490742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45958.894109490742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45958.894109490742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45958.894109490742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45958.894109490742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45958.894109490742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45958.894109490742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45958.894109490742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45958.894109490742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45958.894109490742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45958.894109490742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45958.894109490742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45958.894109490742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45958.894109490742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45958.894109490742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45958.894109490742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45958.894109490742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45958.894109490742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45958.894109490742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45958.894109490742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45958.894109490742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45958.894109490742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45958.894109490742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45958.894109490742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45958.894109490742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45958.894109490742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45958.894109490742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45958.894109490742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45958.894109490742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45958.894109490742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45958.894109490742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45958.894109490742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45958.894109490742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45958.894109490742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45958.894109490742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45958.894109490742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45958.894109490742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45958.894109490742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45958.894109490742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45958.894109490742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45958.894109490742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45958.894109490742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45958.894109490742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45958.894109490742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45958.894109490742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45958.894109490742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45958.894109490742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45958.894109490742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45958.894109490742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45958.894109490742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45958.894109490742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45958.894109490742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45958.894109490742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45958.894109490742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45958.894109490742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45958.894109490742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45958.894109490742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45958.894109490742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45958.894109490742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45958.894109490742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45958.894109490742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45958.894109490742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45958.894109490742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45958.894109490742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45958.894109490742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45958.894109490742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45958.894109490742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45958.894109490742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45958.894109490742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45958.894109490742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45958.894109490742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45958.894109490742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45958.894109490742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45958.894109490742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45958.894109490742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45958.894109490742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45958.894109490742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45958.894109490742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45958.894109490742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45958.894109490742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45958.894109490742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45958.894109490742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45958.894109490742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45958.894109490742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45958.894109490742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45958.894109490742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45958.894109490742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45958.894109490742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45958.894109490742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45958.894109490742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45958.894109490742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45958.894109490742</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K9" sqref="K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0.11478078703657957</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39106</v>
      </c>
      <c r="B3" s="103" t="str">
        <f>IFERROR(VLOOKUP(D3,DB!A:K,11,0),"")</f>
        <v>R6</v>
      </c>
      <c r="C3" s="105">
        <v>1</v>
      </c>
      <c r="D3" s="103" t="s">
        <v>36685</v>
      </c>
      <c r="E3" s="106" t="s">
        <v>38998</v>
      </c>
      <c r="F3" s="107">
        <v>45958.833148148151</v>
      </c>
      <c r="G3" s="77">
        <f ca="1">IFERROR(NOW()-F3,"-")</f>
        <v>6.0961342591326684E-2</v>
      </c>
      <c r="H3" s="107">
        <v>45958.82708333333</v>
      </c>
      <c r="I3" s="103" t="str">
        <f>IFERROR(VLOOKUP(D3,DB!A:F,6,0),"")</f>
        <v>SCECO</v>
      </c>
      <c r="J3" s="102" t="str">
        <f>IFERROR(VLOOKUP(D3,DB!A:G,7,0),"")</f>
        <v>Dead</v>
      </c>
      <c r="K3" s="108" t="s">
        <v>39107</v>
      </c>
      <c r="L3" s="109" t="str">
        <f>IFERROR(VLOOKUP(D3,DB!A:I,9,0),"")</f>
        <v>Latis</v>
      </c>
    </row>
    <row r="4" spans="1:16383" ht="29.25" customHeight="1">
      <c r="A4" s="104"/>
      <c r="B4" s="103" t="str">
        <f>IFERROR(VLOOKUP(D4,DB!A:K,11,0),"")</f>
        <v/>
      </c>
      <c r="C4" s="105"/>
      <c r="D4" s="169"/>
      <c r="E4" s="106"/>
      <c r="F4" s="107"/>
      <c r="G4" s="77">
        <f ca="1">IFERROR(NOW()-F4,"-")</f>
        <v>45958.894109490742</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45958.894109490742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45958.894109490742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45958.894109490742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45958.894109490742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45958.894109490742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45958.894109490742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45958.894109490742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45958.894109490742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45958.894109490742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45958.894109490742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45958.894109490742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45958.894109490742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45958.894109490742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45958.894109490742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45958.894109490742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45958.894109490742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45958.894109490742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45958.894109490742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45958.894109490742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45958.894109490742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45958.894109490742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45958.894109490742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45958.894109490742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45958.894109490742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45958.894109490742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45958.894109490742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45958.894109490742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45958.894109490742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45958.894109490742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45958.894109490742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45958.894109490742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45958.894109490742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45958.894109490742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45958.894109490742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45958.894109490742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45958.894109490742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45958.894109490742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45958.894109490742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45958.894109490742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45958.894109490742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45958.894109490742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45958.894109490742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45958.894109490742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45958.894109490742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45958.894109490742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45958.894109490742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45958.894109490742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45958.894109490742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45958.894109490742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45958.894109490742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45958.894109490742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45958.894109490742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45958.894109490742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45958.894109490742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45958.894109490742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45958.894109490742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45958.894109490742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45958.894109490742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45958.894109490742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45958.894109490742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45958.894109490742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45958.894109490742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45958.894109490742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45958.894109490742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45958.894109490742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45958.894109490742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45958.894109490742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45958.894109490742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45958.894109490742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45958.894109490742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45958.894109490742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45958.894109490742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45958.894109490742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45958.894109490742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45958.894109490742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45958.894109490742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45958.894109490742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45958.894109490742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45958.894109490742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45958.894109490742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45958.894109490742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45958.894109490742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45958.894109490742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45958.894109490742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45958.894109490742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45958.894109490742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45958.894109490742</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