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04" documentId="120_S{2AC9BD13-BADA-5192-A53E-5A8FF88502F6}" xr6:coauthVersionLast="47" xr6:coauthVersionMax="47" xr10:uidLastSave="{B31FFA77-6F5C-48CA-86A8-F3AB78BF7AB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<sst xmlns="http://schemas.openxmlformats.org/spreadsheetml/2006/main" count="181524" uniqueCount="39139">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</sst>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335.33595740740566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8.5043055551068392E-2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45998.284383333332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45998.284383333332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45998.284383333332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45998.284383333332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45998.284383333332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45998.284383333332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45998.284383333332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45998.284383333332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45998.284383333332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45998.284383333332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45998.284383333332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45998.284383333332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45998.284383333332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45998.284383333332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45998.284383333332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45998.284383333332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45998.284383333332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45998.284383333332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45998.284383333332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45998.284383333332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45998.284383333332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45998.284383333332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45998.284383333332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45998.284383333332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45998.284383333332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45998.284383333332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45998.284383333332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45998.284383333332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45998.284383333332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45998.284383333332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45998.284383333332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45998.284383333332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45998.284383333332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45998.284383333332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45998.284383333332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45998.284383333332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45998.284383333332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45998.284383333332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45998.284383333332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45998.284383333332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45998.284383333332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45998.284383333332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45998.284383333332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45998.284383333332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45998.284383333332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45998.284383333332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45998.284383333332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45998.284383333332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45998.284383333332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45998.284383333332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45998.284383333332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45998.284383333332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45998.284383333332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45998.284383333332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45998.284383333332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45998.284383333332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45998.284383333332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45998.284383333332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45998.284383333332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45998.284383333332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45998.284383333332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45998.284383333332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45998.284383333332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45998.284383333332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45998.284383333332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45998.284383333332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45998.284383333332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45998.284383333332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45998.284383333332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45998.284383333332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45998.284383333332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45998.284383333332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45998.284383333332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45998.284383333332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45998.284383333332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45998.284383333332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45998.284383333332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45998.284383333332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45998.284383333332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45998.284383333332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45998.284383333332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45998.284383333332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45998.284383333332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45998.284383333332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45998.284383333332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45998.284383333332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45998.284383333332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45998.284383333332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45998.284383333332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45998.284383333332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45998.284383333332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45998.284383333332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45998.284383333332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45998.284383333332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45998.284383333332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45998.284383333332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45998.284383333332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45998.284383333332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45998.284383333332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45998.284383333332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45998.284383333332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45998.284383333332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45998.284383333332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45998.284383333332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45998.284383333332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45998.284383333332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45998.284383333332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45998.284383333332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45998.284383333332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45998.284383333332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45998.284383333332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45998.284383333332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45998.284383333332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45998.284383333332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45998.284383333332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45998.284383333332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45998.284383333332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45998.284383333332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45998.284383333332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45998.284383333332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45998.284383333332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45998.284383333332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45998.284383333332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45998.284383333332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45998.284383333332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45998.284383333332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45998.284383333332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45998.284383333332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45998.284383333332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45998.284383333332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45998.284383333332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45998.284383333332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45998.284383333332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45998.284383333332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45998.284383333332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45998.284383333332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45998.284383333332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45998.284383333332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45998.284383333332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45998.284383333332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45998.284383333332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45998.284383333332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45998.284383333332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45998.284383333332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45998.284383333332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45998.284383333332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45998.284383333332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45998.284383333332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45998.284383333332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45998.284383333332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45998.284383333332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45998.284383333332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45998.284383333332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45998.284383333332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45998.284383333332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45998.284383333332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45998.284383333332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45998.284383333332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45998.284383333332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45998.284383333332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45998.284383333332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45998.284383333332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45998.284383333332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45998.284383333332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45998.284383333332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45998.284383333332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45998.284383333332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45998.284383333332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45998.284383333332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45998.284383333332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45998.284383333332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45998.284383333332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45998.284383333332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45998.284383333332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45998.284383333332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45998.284383333332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45998.284383333332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45998.284383333332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45998.284383333332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45998.284383333332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45998.284383333332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45998.284383333332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45998.284383333332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45998.284383333332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45998.284383333332</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tabSelected="1" workbookViewId="0">
      <selection activeCell="I9" sqref="I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173.28454537037032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13.896964351850329</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0.92900138888944639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45998.284383333332</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45998.284383333332</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45998.284383333332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45998.284383333332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45998.284383333332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45998.284383333332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45998.284383333332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45998.284383333332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45998.284383333332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45998.284383333332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45998.284383333332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45998.284383333332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45998.284383333332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45998.284383333332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45998.284383333332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45998.284383333332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45998.284383333332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45998.284383333332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45998.284383333332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45998.284383333332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45998.284383333332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45998.284383333332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45998.284383333332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45998.284383333332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45998.284383333332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45998.284383333332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45998.284383333332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45998.284383333332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45998.284383333332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45998.284383333332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45998.284383333332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45998.284383333332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45998.284383333332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45998.284383333332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45998.284383333332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45998.284383333332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45998.284383333332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45998.284383333332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45998.284383333332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45998.284383333332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45998.284383333332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45998.284383333332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45998.284383333332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45998.284383333332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45998.284383333332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45998.284383333332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45998.284383333332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45998.284383333332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45998.284383333332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45998.284383333332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45998.284383333332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45998.284383333332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45998.284383333332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45998.284383333332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45998.284383333332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45998.284383333332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45998.284383333332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45998.284383333332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45998.284383333332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45998.284383333332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45998.284383333332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45998.284383333332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45998.284383333332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45998.284383333332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45998.284383333332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45998.284383333332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45998.284383333332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45998.284383333332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45998.284383333332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45998.284383333332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45998.284383333332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45998.284383333332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45998.284383333332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45998.284383333332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45998.284383333332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45998.284383333332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45998.284383333332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45998.284383333332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45998.284383333332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45998.284383333332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45998.284383333332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45998.284383333332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45998.284383333332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45998.284383333332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45998.284383333332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45998.284383333332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45998.284383333332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45998.284383333332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45998.284383333332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45998.284383333332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45998.284383333332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45998.284383333332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45998.284383333332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45998.284383333332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45998.284383333332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45998.284383333332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45998.284383333332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45998.284383333332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45998.284383333332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45998.284383333332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45998.284383333332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45998.284383333332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45998.284383333332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45998.284383333332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45998.284383333332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45998.284383333332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45998.284383333332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45998.284383333332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45998.284383333332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45998.284383333332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45998.284383333332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45998.284383333332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45998.284383333332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45998.284383333332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45998.284383333332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45998.284383333332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45998.284383333332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45998.284383333332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45998.284383333332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45998.284383333332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45998.284383333332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45998.284383333332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45998.284383333332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45998.284383333332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45998.284383333332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45998.284383333332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45998.284383333332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45998.284383333332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45998.284383333332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45998.284383333332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45998.284383333332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45998.284383333332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45998.284383333332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45998.284383333332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45998.284383333332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45998.284383333332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45998.284383333332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45998.284383333332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45998.284383333332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45998.284383333332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45998.284383333332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45998.284383333332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45998.284383333332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45998.284383333332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45998.284383333332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45998.284383333332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45998.284383333332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45998.284383333332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45998.284383333332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45998.284383333332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45998.284383333332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45998.284383333332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45998.284383333332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45998.284383333332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45998.284383333332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45998.284383333332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45998.284383333332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45998.284383333332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45998.284383333332</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45998.284383333332</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45998.284383333332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45998.284383333332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45998.284383333332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45998.284383333332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45998.284383333332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45998.284383333332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45998.284383333332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45998.284383333332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45998.284383333332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45998.284383333332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45998.284383333332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45998.284383333332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45998.284383333332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45998.284383333332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45998.284383333332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45998.284383333332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45998.284383333332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45998.284383333332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45998.284383333332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45998.284383333332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45998.284383333332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45998.284383333332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45998.284383333332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45998.284383333332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45998.284383333332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45998.284383333332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45998.284383333332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45998.284383333332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45998.284383333332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45998.284383333332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45998.284383333332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45998.284383333332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45998.284383333332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45998.284383333332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45998.284383333332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45998.284383333332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45998.284383333332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45998.284383333332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45998.284383333332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45998.284383333332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45998.284383333332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45998.284383333332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45998.284383333332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45998.284383333332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45998.284383333332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45998.284383333332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45998.284383333332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45998.284383333332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45998.284383333332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45998.284383333332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45998.284383333332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45998.284383333332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45998.284383333332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45998.284383333332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45998.284383333332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45998.284383333332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45998.284383333332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45998.284383333332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45998.284383333332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45998.284383333332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45998.284383333332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45998.284383333332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45998.284383333332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45998.284383333332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45998.284383333332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45998.284383333332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45998.284383333332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45998.284383333332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45998.284383333332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45998.284383333332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45998.284383333332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45998.284383333332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45998.284383333332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45998.284383333332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45998.284383333332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45998.284383333332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45998.284383333332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45998.284383333332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45998.284383333332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45998.284383333332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45998.284383333332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45998.284383333332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45998.284383333332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45998.284383333332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45998.284383333332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45998.284383333332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45998.284383333332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45998.284383333332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45998.284383333332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45998.284383333332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45998.284383333332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45998.284383333332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45998.284383333332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45998.284383333332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45998.284383333332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45998.284383333332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45998.284383333332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45998.284383333332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45998.284383333332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45998.284383333332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45998.284383333332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45998.284383333332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45998.284383333332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45998.284383333332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45998.284383333332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45998.284383333332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45998.284383333332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45998.284383333332</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45998.284383333332</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45998.284383333332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45998.284383333332</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45998.284383333332</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45998.284383333332</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45998.284383333332</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45998.284383333332</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45998.284383333332</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45998.284383333332</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45998.284383333332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45998.284383333332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45998.284383333332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45998.284383333332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45998.284383333332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45998.284383333332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45998.284383333332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45998.284383333332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45998.284383333332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45998.284383333332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45998.284383333332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45998.284383333332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45998.284383333332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45998.284383333332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45998.284383333332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45998.284383333332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45998.284383333332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45998.284383333332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45998.284383333332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45998.284383333332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45998.284383333332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45998.284383333332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45998.284383333332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45998.284383333332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45998.284383333332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45998.284383333332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45998.284383333332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45998.284383333332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45998.284383333332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45998.284383333332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45998.284383333332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45998.284383333332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45998.284383333332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45998.284383333332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45998.284383333332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45998.284383333332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45998.284383333332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45998.284383333332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45998.284383333332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45998.284383333332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45998.284383333332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45998.284383333332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45998.284383333332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45998.284383333332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45998.284383333332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45998.284383333332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45998.284383333332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45998.284383333332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45998.284383333332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45998.284383333332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45998.284383333332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45998.284383333332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45998.284383333332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45998.284383333332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45998.284383333332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45998.284383333332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45998.284383333332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45998.284383333332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45998.284383333332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45998.284383333332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45998.284383333332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45998.284383333332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45998.284383333332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45998.284383333332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45998.284383333332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45998.284383333332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45998.284383333332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45998.284383333332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45998.284383333332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45998.284383333332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45998.284383333332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45998.284383333332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45998.284383333332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45998.284383333332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45998.284383333332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45998.284383333332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45998.284383333332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45998.284383333332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45998.284383333332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45998.284383333332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45998.284383333332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45998.284383333332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45998.284383333332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45998.284383333332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45998.284383333332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45998.284383333332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45998.284383333332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45998.284383333332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45998.284383333332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45998.284383333332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45998.284383333332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45998.284383333332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45998.284383333332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45998.284383333332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45998.284383333332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45998.284383333332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45998.284383333332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45998.284383333332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45998.284383333332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45998.284383333332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45998.284383333332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45998.284383333332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45998.284383333332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45998.284383333332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45998.284383333332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45998.284383333332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45998.284383333332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45998.284383333332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45998.284383333332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45998.284383333332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45998.284383333332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45998.284383333332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45998.284383333332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45998.284383333332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45998.284383333332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45998.284383333332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45998.284383333332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45998.284383333332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45998.284383333332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45998.284383333332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45998.284383333332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45998.284383333332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45998.284383333332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45998.284383333332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45998.284383333332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45998.284383333332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45998.284383333332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45998.284383333332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45998.284383333332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45998.284383333332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45998.284383333332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45998.284383333332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45998.284383333332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45998.284383333332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45998.284383333332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45998.284383333332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45998.284383333332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45998.284383333332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45998.284383333332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45998.284383333332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45998.284383333332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45998.284383333332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45998.284383333332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45998.284383333332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45998.284383333332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45998.284383333332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45998.284383333332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45998.284383333332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45998.284383333332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45998.284383333332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45998.284383333332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45998.284383333332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45998.284383333332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45998.284383333332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45998.284383333332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45998.284383333332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45998.284383333332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45998.284383333332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45998.284383333332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45998.284383333332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45998.284383333332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45998.284383333332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45998.284383333332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45998.284383333332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45998.284383333332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45998.284383333332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45998.284383333332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45998.284383333332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45998.284383333332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45998.284383333332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45998.284383333332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45998.284383333332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45998.284383333332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45998.284383333332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45998.284383333332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45998.284383333332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45998.284383333332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45998.284383333332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45998.284383333332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45998.284383333332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45998.284383333332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45998.284383333332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45998.284383333332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45998.284383333332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45998.284383333332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45998.284383333332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45998.284383333332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45998.284383333332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45998.284383333332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45998.284383333332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45998.284383333332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45998.284383333332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45998.284383333332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45998.284383333332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45998.284383333332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45998.284383333332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45998.284383333332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45998.284383333332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45998.284383333332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45998.284383333332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45998.284383333332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45998.284383333332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45998.284383333332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45998.284383333332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45998.284383333332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45998.284383333332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45998.284383333332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45998.284383333332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45998.284383333332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45998.284383333332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45998.284383333332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45998.284383333332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45998.284383333332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45998.284383333332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45998.284383333332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45998.284383333332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45998.284383333332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45998.284383333332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45998.284383333332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45998.284383333332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45998.284383333332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45998.284383333332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45998.284383333332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45998.284383333332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45998.284383333332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45998.284383333332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45998.284383333332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45998.284383333332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45998.284383333332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45998.284383333332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45998.284383333332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45998.284383333332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45998.284383333332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45998.284383333332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45998.284383333332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45998.284383333332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45998.284383333332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45998.284383333332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45998.284383333332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45998.284383333332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45998.284383333332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45998.284383333332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45998.284383333332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45998.284383333332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45998.284383333332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45998.284383333332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45998.284383333332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45998.284383333332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45998.284383333332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45998.284383333332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45998.284383333332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45998.284383333332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45998.284383333332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45998.284383333332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45998.284383333332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45998.284383333332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45998.284383333332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45998.284383333332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45998.284383333332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45998.284383333332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45998.284383333332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45998.284383333332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45998.284383333332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45998.284383333332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45998.284383333332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45998.284383333332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45998.284383333332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45998.284383333332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45998.284383333332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45998.284383333332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45998.284383333332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45998.284383333332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45998.284383333332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45998.284383333332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45998.284383333332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45998.284383333332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45998.284383333332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45998.284383333332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45998.284383333332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45998.284383333332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45998.284383333332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45998.284383333332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45998.284383333332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45998.284383333332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45998.284383333332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45998.284383333332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45998.284383333332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45998.284383333332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45998.284383333332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45998.284383333332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45998.284383333332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45998.284383333332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45998.284383333332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45998.284383333332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45998.284383333332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45998.284383333332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45998.284383333332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45998.284383333332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45998.284383333332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45998.284383333332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45998.284383333332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45998.284383333332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45998.284383333332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45998.284383333332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45998.284383333332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45998.284383333332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45998.284383333332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45998.284383333332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45998.284383333332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45998.284383333332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45998.284383333332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45998.284383333332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45998.284383333332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45998.284383333332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45998.284383333332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45998.284383333332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45998.284383333332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45998.284383333332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45998.284383333332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45998.284383333332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45998.284383333332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45998.284383333332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45998.284383333332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45998.284383333332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45998.284383333332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45998.284383333332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45998.284383333332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45998.284383333332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45998.284383333332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45998.284383333332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45998.284383333332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45998.284383333332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45998.284383333332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45998.284383333332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45998.284383333332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45998.284383333332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45998.284383333332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45998.284383333332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45998.284383333332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45998.284383333332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45998.284383333332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45998.284383333332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45998.284383333332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45998.284383333332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45998.284383333332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45998.284383333332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45998.284383333332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45998.284383333332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45998.284383333332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45998.284383333332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45998.284383333332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45998.284383333332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45998.284383333332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45998.284383333332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45998.284383333332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45998.284383333332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45998.284383333332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45998.284383333332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45998.284383333332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45998.284383333332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45998.284383333332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45998.284383333332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45998.284383333332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45998.284383333332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45998.284383333332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45998.284383333332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45998.284383333332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45998.284383333332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45998.284383333332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45998.284383333332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45998.284383333332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45998.284383333332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45998.284383333332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45998.284383333332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45998.284383333332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45998.284383333332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45998.284383333332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45998.284383333332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45998.284383333332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45998.284383333332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45998.284383333332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45998.284383333332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45998.284383333332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45998.284383333332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45998.284383333332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45998.284383333332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45998.284383333332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45998.284383333332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45998.284383333332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45998.284383333332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45998.284383333332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45998.284383333332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45998.284383333332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45998.284383333332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45998.284383333332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45998.284383333332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45998.284383333332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45998.284383333332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45998.284383333332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45998.284383333332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45998.284383333332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45998.284383333332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45998.284383333332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45998.284383333332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45998.284383333332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45998.284383333332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45998.284383333332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45998.284383333332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45998.284383333332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45998.284383333332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45998.284383333332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45998.284383333332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45998.284383333332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45998.284383333332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45998.284383333332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45998.284383333332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45998.284383333332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45998.284383333332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45998.284383333332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45998.284383333332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45998.284383333332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45998.284383333332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45998.284383333332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45998.284383333332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45998.284383333332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45998.284383333332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45998.284383333332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45998.284383333332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45998.284383333332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45998.284383333332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45998.284383333332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45998.284383333332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45998.284383333332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45998.284383333332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45998.284383333332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45998.284383333332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45998.284383333332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45998.284383333332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45998.284383333332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45998.284383333332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45998.284383333332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45998.284383333332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45998.284383333332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45998.284383333332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45998.284383333332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45998.284383333332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45998.284383333332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45998.284383333332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45998.284383333332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45998.284383333332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45998.284383333332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45998.284383333332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45998.284383333332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45998.284383333332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45998.284383333332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45998.284383333332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45998.284383333332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45998.284383333332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45998.284383333332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45998.284383333332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45998.284383333332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45998.284383333332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45998.284383333332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45998.284383333332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45998.284383333332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45998.284383333332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45998.284383333332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45998.284383333332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45998.284383333332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45998.284383333332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45998.284383333332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45998.284383333332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45998.284383333332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45998.284383333332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45998.284383333332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45998.284383333332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45998.284383333332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45998.284383333332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45998.284383333332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45998.284383333332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45998.284383333332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45998.284383333332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45998.284383333332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45998.284383333332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45998.284383333332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45998.284383333332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45998.284383333332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45998.284383333332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45998.284383333332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45998.284383333332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45998.284383333332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45998.284383333332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45998.284383333332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45998.284383333332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45998.284383333332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45998.284383333332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45998.284383333332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45998.284383333332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45998.284383333332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45998.284383333332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45998.284383333332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45998.284383333332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45998.284383333332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45998.284383333332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45998.284383333332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45998.284383333332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45998.284383333332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45998.284383333332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45998.284383333332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45998.284383333332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45998.284383333332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45998.284383333332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45998.284383333332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45998.284383333332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45998.284383333332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45998.284383333332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45998.284383333332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45998.284383333332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45998.284383333332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45998.284383333332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45998.284383333332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45998.284383333332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45998.284383333332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45998.284383333332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45998.284383333332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45998.284383333332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45998.284383333332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45998.284383333332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45998.284383333332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45998.284383333332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45998.284383333332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45998.284383333332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45998.284383333332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45998.284383333332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45998.284383333332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45998.284383333332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45998.284383333332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45998.284383333332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45998.284383333332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45998.284383333332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45998.284383333332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45998.284383333332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45998.284383333332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45998.284383333332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45998.284383333332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45998.284383333332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45998.284383333332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45998.284383333332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45998.284383333332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45998.284383333332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45998.284383333332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45998.284383333332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45998.284383333332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45998.284383333332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45998.284383333332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45998.284383333332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45998.284383333332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45998.284383333332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45998.284383333332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45998.284383333332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45998.284383333332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45998.284383333332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45998.284383333332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45998.284383333332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45998.284383333332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45998.284383333332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45998.284383333332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45998.284383333332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45998.284383333332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45998.284383333332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45998.284383333332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45998.284383333332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45998.284383333332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45998.284383333332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45998.284383333332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45998.284383333332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45998.284383333332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45998.284383333332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45998.284383333332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45998.284383333332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45998.284383333332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45998.284383333332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45998.284383333332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45998.284383333332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45998.284383333332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45998.284383333332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45998.284383333332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45998.284383333332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45998.284383333332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45998.284383333332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45998.284383333332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45998.284383333332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45998.284383333332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45998.284383333332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45998.284383333332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45998.284383333332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45998.284383333332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45998.284383333332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45998.284383333332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45998.284383333332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45998.284383333332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45998.284383333332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45998.284383333332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45998.284383333332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45998.284383333332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45998.284383333332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45998.284383333332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45998.284383333332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45998.284383333332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45998.284383333332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45998.284383333332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45998.284383333332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45998.284383333332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45998.284383333332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45998.284383333332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45998.284383333332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45998.284383333332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45998.284383333332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45998.284383333332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45998.284383333332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45998.284383333332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45998.284383333332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45998.284383333332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45998.284383333332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45998.284383333332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45998.284383333332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45998.284383333332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45998.284383333332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45998.284383333332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45998.284383333332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45998.284383333332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45998.284383333332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45998.284383333332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45998.284383333332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45998.284383333332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45998.284383333332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45998.284383333332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45998.284383333332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45998.284383333332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45998.284383333332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45998.284383333332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45998.284383333332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45998.284383333332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45998.284383333332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45998.284383333332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45998.284383333332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45998.284383333332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45998.284383333332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45998.284383333332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45998.284383333332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45998.284383333332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45998.284383333332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45998.284383333332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45998.284383333332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45998.284383333332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45998.284383333332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45998.284383333332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45998.284383333332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45998.284383333332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45998.284383333332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45998.284383333332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45998.284383333332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45998.284383333332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45998.284383333332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45998.284383333332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45998.284383333332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45998.284383333332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45998.284383333332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45998.284383333332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45998.284383333332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45998.284383333332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45998.284383333332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45998.284383333332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45998.284383333332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45998.284383333332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45998.284383333332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45998.284383333332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45998.284383333332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45998.284383333332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45998.284383333332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45998.284383333332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45998.284383333332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45998.284383333332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45998.284383333332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45998.284383333332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45998.284383333332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45998.284383333332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45998.284383333332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45998.284383333332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45998.284383333332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45998.284383333332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45998.284383333332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45998.284383333332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45998.284383333332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45998.284383333332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45998.284383333332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45998.284383333332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45998.284383333332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45998.284383333332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45998.284383333332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45998.284383333332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45998.284383333332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45998.284383333332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45998.284383333332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45998.284383333332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45998.284383333332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45998.284383333332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45998.284383333332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45998.284383333332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45998.284383333332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45998.284383333332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45998.284383333332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45998.284383333332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45998.284383333332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45998.284383333332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45998.284383333332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45998.284383333332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45998.284383333332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45998.284383333332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45998.284383333332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45998.284383333332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45998.284383333332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45998.284383333332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45998.284383333332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45998.284383333332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45998.284383333332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45998.284383333332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45998.284383333332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45998.284383333332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45998.284383333332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45998.284383333332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45998.284383333332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45998.284383333332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45998.284383333332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45998.284383333332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45998.284383333332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45998.284383333332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45998.284383333332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45998.284383333332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45998.284383333332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45998.284383333332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45998.284383333332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45998.284383333332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45998.284383333332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45998.284383333332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45998.284383333332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45998.284383333332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45998.284383333332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45998.284383333332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45998.284383333332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45998.284383333332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45998.284383333332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45998.284383333332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45998.284383333332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45998.284383333332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45998.284383333332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45998.284383333332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45998.284383333332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45998.284383333332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45998.284383333332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45998.284383333332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45998.284383333332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45998.284383333332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45998.284383333332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45998.284383333332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45998.284383333332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45998.284383333332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45998.284383333332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45998.284383333332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45998.284383333332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45998.284383333332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45998.284383333332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45998.284383333332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45998.284383333332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45998.284383333332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45998.284383333332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45998.284383333332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45998.284383333332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45998.284383333332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45998.284383333332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45998.284383333332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45998.284383333332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45998.284383333332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45998.284383333332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45998.284383333332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45998.284383333332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45998.284383333332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45998.284383333332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45998.284383333332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45998.284383333332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45998.284383333332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45998.284383333332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45998.284383333332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45998.284383333332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45998.284383333332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45998.284383333332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45998.284383333332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45998.284383333332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45998.284383333332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45998.284383333332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45998.284383333332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45998.284383333332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45998.284383333332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45998.284383333332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45998.284383333332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45998.284383333332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45998.284383333332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45998.284383333332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45998.284383333332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45998.284383333332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45998.284383333332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45998.284383333332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45998.284383333332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45998.284383333332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45998.284383333332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45998.284383333332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45998.284383333332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45998.284383333332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45998.284383333332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45998.284383333332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45998.284383333332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45998.284383333332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45998.284383333332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45998.284383333332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45998.284383333332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45998.284383333332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45998.284383333332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45998.284383333332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45998.284383333332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45998.284383333332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45998.284383333332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45998.284383333332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45998.284383333332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45998.284383333332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45998.284383333332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45998.284383333332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45998.284383333332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45998.284383333332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45998.284383333332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45998.284383333332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45998.284383333332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45998.284383333332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45998.284383333332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45998.284383333332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45998.284383333332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45998.284383333332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45998.284383333332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45998.284383333332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45998.284383333332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45998.284383333332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45998.284383333332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45998.284383333332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45998.284383333332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45998.284383333332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45998.284383333332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45998.284383333332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45998.284383333332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45998.284383333332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45998.284383333332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45998.284383333332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45998.284383333332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45998.284383333332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45998.284383333332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45998.284383333332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45998.284383333332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45998.284383333332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45998.284383333332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45998.284383333332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45998.284383333332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45998.284383333332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45998.284383333332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45998.284383333332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45998.284383333332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45998.284383333332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45998.284383333332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45998.284383333332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45998.284383333332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45998.284383333332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45998.284383333332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45998.284383333332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45998.284383333332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45998.284383333332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45998.284383333332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45998.284383333332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45998.284383333332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45998.284383333332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45998.284383333332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45998.284383333332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45998.284383333332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45998.284383333332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45998.284383333332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45998.284383333332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45998.284383333332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45998.284383333332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45998.284383333332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45998.284383333332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45998.284383333332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45998.284383333332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45998.284383333332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45998.284383333332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45998.284383333332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45998.284383333332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45998.284383333332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45998.284383333332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45998.284383333332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45998.284383333332</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294.8036657407356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0.79238101851660758</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0.75104999999894062</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45998.284383333332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45998.284383333332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45998.284383333332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45998.284383333332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45998.284383333332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45998.284383333332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45998.284383333332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45998.284383333332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45998.284383333332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45998.284383333332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45998.284383333332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45998.284383333332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45998.284383333332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45998.284383333332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45998.284383333332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45998.284383333332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45998.284383333332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45998.284383333332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45998.284383333332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45998.284383333332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45998.284383333332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45998.284383333332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45998.284383333332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45998.284383333332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45998.284383333332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45998.284383333332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45998.284383333332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45998.284383333332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45998.284383333332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45998.284383333332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45998.284383333332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45998.284383333332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45998.284383333332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45998.284383333332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45998.284383333332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45998.284383333332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45998.284383333332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45998.284383333332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45998.284383333332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45998.284383333332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45998.284383333332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45998.284383333332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45998.284383333332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45998.284383333332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45998.284383333332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45998.284383333332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45998.284383333332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45998.284383333332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45998.284383333332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45998.284383333332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45998.284383333332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45998.284383333332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45998.284383333332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45998.284383333332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45998.284383333332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45998.284383333332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45998.284383333332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45998.284383333332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45998.284383333332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45998.284383333332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45998.284383333332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45998.284383333332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45998.284383333332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45998.284383333332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45998.284383333332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45998.284383333332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45998.284383333332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45998.284383333332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45998.284383333332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45998.284383333332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45998.284383333332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45998.284383333332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45998.284383333332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45998.284383333332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45998.284383333332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45998.284383333332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45998.284383333332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45998.284383333332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45998.284383333332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45998.284383333332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45998.284383333332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45998.284383333332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45998.284383333332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45998.284383333332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45998.284383333332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45998.284383333332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45998.284383333332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45998.284383333332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45998.284383333332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45998.284383333332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45998.284383333332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45998.284383333332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45998.284383333332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45998.284383333332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45998.284383333332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45998.284383333332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45998.284383333332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45998.284383333332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45998.284383333332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45998.284383333332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45998.284383333332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45998.284383333332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45998.284383333332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45998.284383333332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45998.284383333332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45998.284383333332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45998.284383333332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45998.284383333332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45998.284383333332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45998.284383333332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45998.284383333332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45998.284383333332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45998.284383333332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45998.284383333332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45998.284383333332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45998.284383333332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45998.284383333332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45998.284383333332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45998.284383333332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45998.284383333332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45998.284383333332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45998.284383333332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45998.284383333332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45998.284383333332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45998.284383333332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45998.284383333332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45998.284383333332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45998.284383333332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45998.284383333332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45998.284383333332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45998.284383333332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45998.284383333332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45998.284383333332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45998.284383333332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45998.284383333332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45998.284383333332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45998.284383333332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45998.284383333332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45998.284383333332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45998.284383333332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45998.284383333332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45998.284383333332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45998.284383333332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45998.284383333332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45998.284383333332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45998.284383333332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45998.284383333332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45998.284383333332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45998.284383333332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45998.284383333332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45998.284383333332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45998.284383333332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45998.284383333332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45998.284383333332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45998.284383333332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45998.284383333332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45998.284383333332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45998.284383333332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45998.284383333332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45998.284383333332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45998.284383333332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45998.284383333332</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106.45232314814348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72.095506018515152</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49.623272222219384</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16.91108472221822</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1.1768949074030388</v>
      </c>
      <c r="H6" s="38">
        <v>45997.093599537038</v>
      </c>
      <c r="I6" s="37" t="str">
        <f>IFERROR(VLOOKUP(D6,DB!A:F,6,0),"")</f>
        <v>SCECO</v>
      </c>
      <c r="J6" s="37" t="str">
        <f>IFERROR(VLOOKUP(D6,DB!A:G,7,0),"")</f>
        <v>In progress</v>
      </c>
      <c r="K6" s="37" t="s">
        <v>39136</v>
      </c>
      <c r="L6" s="37" t="str">
        <f>IFERROR(VLOOKUP(D6,DB!A:I,9,0),"")</f>
        <v>Latis</v>
      </c>
    </row>
    <row r="7" spans="1:13">
      <c r="A7" s="37" t="s">
        <v>39137</v>
      </c>
      <c r="B7" s="159" t="s">
        <v>5445</v>
      </c>
      <c r="C7" s="37">
        <v>1</v>
      </c>
      <c r="D7" s="37" t="s">
        <v>37246</v>
      </c>
      <c r="E7" s="37" t="s">
        <v>39106</v>
      </c>
      <c r="F7" s="38">
        <v>45998.274525462963</v>
      </c>
      <c r="G7" s="131">
        <f ca="1">IFERROR(NOW()-F7,"")</f>
        <v>9.8578703691600822E-3</v>
      </c>
      <c r="H7" s="38">
        <v>45998.268680555557</v>
      </c>
      <c r="I7" s="159" t="str">
        <f>IFERROR(VLOOKUP(D7,DB!A:F,6,0),"")</f>
        <v>Generator-SG</v>
      </c>
      <c r="J7" s="159" t="str">
        <f>IFERROR(VLOOKUP(D7,DB!A:G,7,0),"")</f>
        <v>Dead</v>
      </c>
      <c r="K7" s="37" t="s">
        <v>39138</v>
      </c>
      <c r="L7" s="159" t="str">
        <f>IFERROR(VLOOKUP(D7,DB!A:I,9,0),"")</f>
        <v>Latis</v>
      </c>
    </row>
    <row r="8" spans="1:13">
      <c r="A8" s="37"/>
      <c r="B8" s="37" t="str">
        <f>IFERROR(VLOOKUP(D8,DB!A:K,11,0),"")</f>
        <v/>
      </c>
      <c r="C8" s="37"/>
      <c r="D8" s="37"/>
      <c r="E8" s="37"/>
      <c r="F8" s="38"/>
      <c r="G8" s="131">
        <f t="shared" ref="G8:G32" ca="1" si="3">IFERROR(NOW()-F8,"")</f>
        <v>45998.284383333332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45998.284383333332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45998.284383333332</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45998.284383333332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45998.284383333332</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45998.284383333332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45998.284383333332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45998.284383333332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45998.284383333332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45998.284383333332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45998.284383333332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45998.284383333332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45998.284383333332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45998.284383333332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45998.284383333332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45998.284383333332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45998.284383333332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45998.284383333332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45998.284383333332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45998.284383333332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45998.284383333332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45998.284383333332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45998.284383333332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45998.284383333332</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45998.284383333332</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45998.284383333332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45998.284383333332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45998.284383333332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45998.284383333332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45998.284383333332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45998.284383333332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45998.284383333332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45998.284383333332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45998.284383333332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45998.284383333332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45998.284383333332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45998.284383333332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45998.284383333332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45998.284383333332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45998.284383333332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45998.284383333332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45998.284383333332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45998.284383333332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45998.284383333332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45998.284383333332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45998.284383333332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45998.284383333332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45998.284383333332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45998.284383333332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45998.284383333332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45998.284383333332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45998.284383333332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45998.284383333332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45998.284383333332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45998.284383333332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45998.284383333332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45998.284383333332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45998.284383333332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45998.284383333332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45998.284383333332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45998.284383333332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45998.284383333332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45998.284383333332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45998.284383333332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45998.284383333332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45998.284383333332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45998.284383333332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45998.284383333332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45998.284383333332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45998.284383333332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45998.284383333332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45998.284383333332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45998.284383333332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45998.284383333332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45998.284383333332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45998.284383333332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45998.284383333332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45998.284383333332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45998.284383333332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45998.284383333332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45998.284383333332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45998.284383333332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45998.284383333332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45998.284383333332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45998.284383333332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45998.284383333332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45998.284383333332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45998.284383333332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45998.284383333332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45998.284383333332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45998.284383333332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45998.284383333332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45998.284383333332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45998.284383333332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45998.284383333332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45998.284383333332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45998.284383333332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45998.284383333332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45998.284383333332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45998.284383333332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45998.284383333332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45998.284383333332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45998.284383333332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45998.284383333332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45998.284383333332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45998.284383333332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45998.284383333332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45998.284383333332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45998.284383333332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45998.284383333332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45998.284383333332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45998.284383333332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45998.284383333332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45998.284383333332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45998.284383333332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45998.284383333332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45998.284383333332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45998.284383333332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45998.284383333332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45998.284383333332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45998.284383333332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45998.284383333332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45998.284383333332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45998.284383333332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45998.284383333332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45998.284383333332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45998.284383333332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45998.284383333332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45998.284383333332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45998.284383333332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45998.284383333332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45998.284383333332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45998.284383333332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45998.284383333332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45998.284383333332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45998.284383333332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45998.284383333332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45998.284383333332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45998.284383333332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45998.284383333332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45998.284383333332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45998.284383333332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45998.284383333332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45998.284383333332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45998.284383333332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45998.284383333332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45998.284383333332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45998.284383333332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45998.284383333332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45998.284383333332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45998.284383333332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45998.284383333332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45998.284383333332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45998.284383333332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45998.284383333332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45998.284383333332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45998.284383333332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45998.284383333332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45998.284383333332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45998.284383333332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45998.284383333332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45998.284383333332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45998.284383333332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45998.284383333332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45998.284383333332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45998.284383333332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45998.284383333332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45998.284383333332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45998.284383333332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45998.284383333332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45998.284383333332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45998.284383333332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45998.284383333332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45998.284383333332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45998.284383333332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45998.284383333332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45998.284383333332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45998.284383333332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45998.284383333332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45998.284383333332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45998.284383333332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45998.284383333332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45998.284383333332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45998.284383333332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45998.284383333332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45998.284383333332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45998.284383333332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45998.284383333332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45998.284383333332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45998.284383333332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45998.284383333332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45998.284383333332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45998.284383333332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45998.284383333332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45998.284383333332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45998.284383333332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45998.284383333332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45998.284383333332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45998.284383333332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45998.284383333332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45998.284383333332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45998.284383333332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45998.284383333332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45998.284383333332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45998.284383333332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45998.284383333332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45998.284383333332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45998.284383333332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45998.284383333332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45998.284383333332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45998.284383333332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45998.284383333332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45998.284383333332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45998.284383333332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45998.284383333332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45998.284383333332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45998.284383333332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45998.284383333332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45998.284383333332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45998.284383333332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45998.284383333332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45998.284383333332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45998.284383333332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45998.284383333332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45998.284383333332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45998.284383333332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45998.284383333332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45998.284383333332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45998.284383333332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45998.284383333332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45998.284383333332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45998.284383333332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45998.284383333332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45998.284383333332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45998.284383333332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45998.284383333332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45998.284383333332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45998.284383333332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45998.284383333332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45998.284383333332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45998.284383333332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45998.284383333332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45998.284383333332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45998.284383333332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45998.284383333332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45998.284383333332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45998.284383333332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45998.284383333332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45998.284383333332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45998.284383333332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45998.284383333332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45998.284383333332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45998.284383333332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45998.284383333332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45998.284383333332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45998.284383333332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45998.284383333332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45998.284383333332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45998.284383333332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45998.284383333332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45998.284383333332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45998.284383333332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45998.284383333332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45998.284383333332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45998.284383333332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45998.284383333332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45998.284383333332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45998.284383333332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45998.284383333332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45998.284383333332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45998.284383333332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45998.284383333332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45998.284383333332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45998.284383333332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45998.284383333332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45998.284383333332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45998.284383333332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45998.284383333332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45998.284383333332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45998.284383333332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45998.284383333332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45998.284383333332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45998.284383333332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45998.284383333332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45998.284383333332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45998.284383333332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45998.284383333332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45998.284383333332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45998.284383333332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45998.284383333332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45998.284383333332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45998.284383333332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45998.284383333332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45998.284383333332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45998.284383333332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45998.284383333332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45998.284383333332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45998.284383333332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45998.284383333332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45998.284383333332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45998.284383333332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45998.284383333332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45998.284383333332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45998.284383333332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45998.284383333332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45998.284383333332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45998.284383333332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45998.284383333332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45998.284383333332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45998.284383333332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45998.284383333332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45998.284383333332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45998.284383333332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45998.284383333332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45998.284383333332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45998.284383333332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45998.284383333332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45998.284383333332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45998.284383333332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45998.284383333332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45998.284383333332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45998.284383333332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45998.284383333332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45998.284383333332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45998.284383333332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45998.284383333332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45998.284383333332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45998.284383333332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45998.284383333332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45998.284383333332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45998.284383333332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45998.284383333332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45998.284383333332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45998.284383333332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45998.284383333332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45998.284383333332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45998.284383333332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45998.284383333332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45998.284383333332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45998.284383333332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45998.284383333332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45998.284383333332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45998.284383333332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45998.284383333332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45998.284383333332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45998.284383333332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45998.284383333332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45998.284383333332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45998.284383333332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45998.284383333332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45998.284383333332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45998.284383333332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45998.284383333332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45998.284383333332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45998.284383333332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45998.284383333332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45998.284383333332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45998.284383333332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45998.284383333332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45998.284383333332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45998.284383333332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45998.284383333332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45998.284383333332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45998.284383333332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45998.284383333332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45998.284383333332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45998.284383333332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45998.284383333332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45998.284383333332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45998.284383333332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45998.284383333332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45998.284383333332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45998.284383333332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45998.284383333332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45998.284383333332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45998.284383333332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45998.284383333332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45998.284383333332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45998.284383333332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45998.284383333332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45998.284383333332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45998.284383333332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45998.284383333332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45998.284383333332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45998.284383333332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45998.284383333332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45998.284383333332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45998.284383333332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45998.284383333332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45998.284383333332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45998.284383333332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45998.284383333332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45998.284383333332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45998.284383333332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45998.284383333332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45998.284383333332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45998.284383333332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45998.284383333332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45998.284383333332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45998.284383333332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45998.284383333332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45998.284383333332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45998.284383333332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45998.284383333332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45998.284383333332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45998.284383333332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45998.284383333332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45998.284383333332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45998.284383333332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45998.284383333332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45998.284383333332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45998.284383333332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45998.284383333332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45998.284383333332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45998.284383333332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45998.284383333332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45998.284383333332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45998.284383333332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45998.284383333332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45998.284383333332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45998.284383333332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45998.284383333332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45998.284383333332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45998.284383333332</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45998.284383333332</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2025-12-07T03:50:57Z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