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481" documentId="13_ncr:1_{F6CB121F-512D-4AA6-A0C1-0FB36C537598}" xr6:coauthVersionLast="47" xr6:coauthVersionMax="47" xr10:uidLastSave="{DE22D9FB-874C-41EE-A8AD-650A464DB43D}"/>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6" i="5" l="1"/>
  <c r="I6" i="5"/>
  <c r="J6" i="5"/>
  <c r="L6"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<sst xmlns="http://schemas.openxmlformats.org/spreadsheetml/2006/main" count="179012" uniqueCount="39098">
  <si>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</si>
  <si>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</si>
  <si>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</si>
  <si>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</si>
  <si>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</si>
  <si>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</si>
  <si>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</si>
  <si>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</si>
  <si>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</si>
  <si>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</si>
  <si>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</si>
  <si>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</si>
  <si>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</si>
  <si>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</si>
  <si>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</si>
  <si>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</si>
  <si>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</si>
  <si>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</si>
  <si>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</si>
  <si>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</si>
  <si>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</si>
  <si>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</si>
  <si>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</si>
  <si>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</si>
  <si>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</si>
  <si>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</si>
  <si>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</si>
  <si>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</si>
  <si>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</si>
  <si>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</si>
  <si>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</si>
  <si>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</si>
  <si>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</si>
  <si>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</si>
  <si>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</si>
  <si>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</si>
  <si>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</si>
  <si>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</si>
  <si>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</si>
  <si>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</si>
  <si>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</si>
  <si>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</si>
  <si>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</si>
  <si>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</si>
  <si>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</si>
  <si>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</si>
  <si>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</si>
  <si>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</si>
  <si>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</si>
  <si>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</si>
  <si>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</si>
  <si>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</si>
  <si>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</si>
  <si>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</si>
  <si>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</si>
  <si>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</si>
  <si>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</si>
  <si>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</si>
  <si>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</si>
  <si>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</si>
  <si>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</si>
  <si>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</si>
  <si>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</si>
  <si>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</si>
  <si>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</si>
  <si>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</si>
  <si>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</si>
  <si>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</si>
  <si>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</si>
  <si>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</si>
  <si>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</si>
  <si>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</si>
  <si>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</si>
  <si>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</si>
  <si>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</si>
  <si>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</si>
  <si>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</si>
  <si>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</si>
  <si>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</si>
  <si>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</si>
  <si>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</si>
  <si>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</si>
  <si>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</si>
  <si>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</si>
  <si>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</si>
  <si>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</si>
  <si>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</si>
  <si>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</si>
  <si>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</si>
  <si>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</si>
  <si>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</si>
  <si>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</si>
  <si>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</si>
  <si>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</si>
  <si>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</si>
  <si>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</si>
  <si>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</si>
  <si>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</si>
  <si>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</si>
  <si>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</si>
  <si>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</si>
  <si>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</si>
  <si>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</si>
  <si>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</si>
  <si>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</si>
  <si>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</si>
  <si>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</si>
  <si>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</si>
  <si>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</si>
  <si>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</si>
  <si>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</si>
  <si>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</si>
  <si>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</si>
  <si>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</si>
  <si>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</si>
  <si>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</si>
  <si>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</si>
  <si>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</si>
  <si>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</si>
  <si>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</si>
  <si>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</si>
  <si>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</si>
  <si>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</si>
  <si>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</si>
  <si>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</si>
  <si>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</si>
  <si>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</si>
  <si>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</si>
  <si>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</si>
  <si>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</si>
  <si>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</si>
  <si>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</si>
  <si>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</si>
  <si>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</si>
  <si>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</si>
  <si>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</si>
  <si>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</si>
  <si>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</si>
  <si>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</si>
  <si>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</si>
  <si>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</si>
  <si>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</si>
  <si>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</si>
  <si>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</si>
  <si>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</si>
  <si>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</si>
  <si>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</si>
  <si>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</si>
  <si>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</si>
  <si>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</si>
  <si>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</si>
  <si>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</si>
  <si>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</si>
  <si>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</si>
  <si>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</si>
  <si>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</si>
  <si>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</si>
  <si>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</si>
  <si>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</si>
  <si>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</si>
  <si>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</si>
  <si>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</si>
  <si>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</si>
  <si>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</si>
  <si>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</si>
  <si>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</si>
  <si>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</si>
  <si>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</si>
  <si>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</si>
  <si>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</si>
  <si>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</si>
  <si>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</si>
  <si>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</si>
  <si>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</si>
  <si>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</si>
  <si>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</si>
  <si>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</si>
  <si>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</si>
  <si>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</si>
  <si>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</si>
  <si>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</si>
  <si>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</si>
  <si>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</si>
  <si>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</si>
  <si>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</si>
  <si>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</si>
  <si>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</si>
  <si>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</si>
  <si>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</si>
  <si>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</si>
  <si>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</si>
  <si>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</si>
  <si>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</si>
  <si>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</si>
  <si>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</si>
  <si>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</si>
  <si>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</si>
  <si>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</si>
  <si>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</si>
  <si>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</si>
  <si>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</si>
  <si>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</si>
  <si>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</si>
  <si>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</si>
  <si>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</si>
  <si>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</si>
  <si>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</si>
  <si>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</si>
  <si>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</si>
  <si>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</si>
  <si>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</si>
  <si>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</si>
  <si>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</si>
  <si>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</si>
  <si>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</si>
  <si>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</si>
  <si>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</si>
  <si>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</si>
  <si>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</si>
  <si>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</si>
  <si>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</si>
  <si>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</si>
  <si>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</si>
  <si>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</si>
  <si>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</si>
  <si>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</si>
  <si>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</si>
  <si>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</si>
  <si>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</si>
  <si>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</si>
  <si>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</si>
  <si>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</si>
  <si>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</si>
  <si>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</si>
  <si>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</si>
  <si>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</si>
  <si>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</si>
  <si>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</si>
  <si>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</si>
  <si>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</si>
  <si>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</si>
  <si>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</si>
  <si>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</si>
  <si>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</si>
  <si>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</si>
  <si>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</si>
  <si>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</si>
  <si>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</si>
  <si>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</si>
  <si>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</si>
  <si>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</si>
  <si>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</si>
  <si>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</si>
  <si>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</si>
  <si>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</si>
  <si>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</si>
  <si>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</si>
  <si>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</si>
  <si>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</si>
  <si>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</si>
  <si>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</si>
  <si>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</si>
  <si>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</si>
  <si>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</si>
  <si>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</si>
  <si>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</si>
  <si>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</si>
  <si>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</si>
  <si>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</si>
  <si>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</si>
  <si>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</si>
  <si>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</si>
  <si>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</si>
  <si>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</si>
  <si>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</si>
  <si>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</si>
  <si>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</si>
  <si>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</si>
  <si>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</si>
  <si>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</si>
  <si>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</si>
  <si>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</si>
  <si>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</si>
  <si>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</si>
  <si>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</si>
  <si>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</si>
  <si>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</si>
  <si>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</si>
  <si>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</si>
  <si>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</si>
  <si>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</si>
  <si>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</si>
  <si>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</si>
  <si>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</si>
  <si>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</si>
  <si>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</si>
  <si>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</si>
  <si>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</si>
  <si>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</si>
  <si>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</si>
  <si>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</si>
  <si>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</si>
  <si>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</si>
  <si>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</si>
  <si>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</si>
  <si>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</si>
  <si>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</si>
  <si>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</si>
  <si>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</si>
  <si>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</si>
  <si>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</si>
  <si>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</si>
  <si>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</si>
  <si>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</si>
  <si>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</si>
  <si>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</si>
  <si>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</si>
  <si>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</si>
  <si>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</si>
  <si>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</si>
  <si>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</si>
  <si>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</si>
  <si>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</si>
  <si>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</si>
  <si>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</si>
  <si>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</si>
  <si>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</si>
  <si>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</si>
  <si>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</si>
  <si>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</si>
  <si>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</si>
  <si>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</si>
  <si>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</si>
  <si>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</si>
  <si>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</si>
  <si>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</si>
  <si>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</si>
  <si>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</si>
  <si>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</si>
  <si>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</si>
  <si>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</si>
  <si>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</si>
  <si>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</si>
  <si>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</si>
  <si>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</si>
  <si>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</si>
  <si>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</si>
  <si>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</si>
  <si>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</si>
  <si>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</si>
  <si>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</si>
  <si>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</si>
  <si>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</si>
  <si>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</si>
  <si>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</si>
  <si>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</si>
  <si>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</si>
  <si>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</si>
  <si>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</si>
  <si>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</si>
  <si>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</si>
  <si>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</si>
  <si>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</si>
  <si>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</si>
  <si>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</si>
  <si>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</si>
  <si>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</si>
  <si>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</si>
  <si>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</si>
  <si>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</si>
  <si>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</si>
  <si>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</si>
  <si>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</si>
  <si>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</si>
  <si>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</si>
  <si>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</si>
  <si>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</si>
  <si>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</si>
  <si>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</si>
  <si>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</si>
  <si>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</si>
  <si>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</si>
  <si>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</si>
  <si>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</si>
  <si>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</si>
  <si>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</si>
  <si>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</si>
  <si>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</si>
  <si>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</si>
  <si>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</si>
  <si>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</si>
  <si>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</si>
  <si>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</si>
  <si>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</si>
  <si>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</si>
  <si>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</si>
  <si>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</si>
  <si>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</si>
  <si>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</si>
  <si>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</si>
  <si>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</si>
  <si>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</si>
  <si>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</si>
  <si>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</si>
  <si>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</si>
  <si>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</si>
  <si>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</si>
  <si>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</si>
  <si>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</si>
  <si>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</si>
  <si>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</si>
  <si>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</si>
  <si>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</si>
  <si>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</si>
  <si>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</si>
  <si>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</si>
  <si>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</si>
  <si>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</si>
  <si>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</si>
  <si>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</si>
  <si>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</si>
  <si>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</si>
  <si>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</si>
  <si>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</si>
  <si>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</si>
  <si>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</si>
  <si>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</si>
  <si>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</si>
  <si>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</si>
  <si>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</si>
  <si>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</si>
  <si>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</si>
  <si>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</si>
  <si>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</si>
  <si>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</si>
  <si>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</si>
  <si>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</si>
  <si>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</si>
  <si>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</si>
  <si>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</si>
  <si>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</si>
  <si>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</si>
  <si>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</si>
  <si>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</si>
  <si>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</si>
  <si>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</si>
  <si>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</si>
  <si>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</si>
  <si>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</si>
  <si>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</si>
  <si>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</si>
  <si>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</si>
  <si>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</si>
  <si>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</si>
  <si>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</si>
  <si>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</si>
  <si>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</si>
  <si>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</si>
  <si>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</si>
  <si>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</si>
  <si>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</si>
  <si>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</si>
  <si>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</si>
  <si>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</si>
  <si>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</si>
  <si>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</si>
  <si>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</si>
  <si>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</si>
  <si>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</si>
  <si>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</si>
  <si>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</si>
  <si>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</si>
  <si>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</si>
  <si>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</si>
  <si>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</si>
  <si>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</si>
  <si>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</si>
  <si>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</si>
  <si>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</si>
  <si>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</si>
  <si>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</si>
  <si>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</si>
  <si>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</si>
  <si>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</si>
  <si>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</si>
  <si>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</si>
  <si>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</si>
  <si>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</si>
  <si>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</si>
  <si>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</si>
  <si>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</si>
  <si>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</si>
  <si>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</si>
  <si>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</si>
  <si>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</si>
  <si>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</si>
  <si>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</si>
  <si>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</si>
  <si>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</si>
  <si>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</si>
  <si>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</si>
  <si>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</si>
  <si>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</si>
  <si>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</si>
  <si>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</si>
  <si>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</si>
  <si>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</si>
  <si>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</si>
  <si>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</si>
  <si>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</si>
  <si>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</si>
  <si>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</si>
  <si>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</si>
  <si>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</si>
  <si>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</si>
  <si>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</si>
  <si>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</si>
  <si>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</si>
  <si>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</si>
  <si>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</si>
  <si>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</si>
  <si>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</si>
  <si>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</si>
  <si>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</si>
  <si>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</si>
  <si>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</si>
  <si>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</si>
  <si>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</si>
  <si>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</si>
  <si>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</si>
  <si>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</si>
  <si>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</si>
  <si>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</si>
  <si>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</si>
  <si>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</si>
  <si>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</si>
  <si>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</si>
  <si>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</si>
  <si>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</si>
  <si>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</si>
  <si>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</si>
  <si>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</si>
  <si>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</si>
  <si>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</si>
  <si>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</si>
  <si>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</si>
  <si>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</si>
  <si>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</si>
  <si>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</si>
  <si>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</si>
  <si>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</si>
  <si>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</si>
  <si>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</si>
  <si>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</si>
  <si>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</si>
  <si>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</si>
  <si>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</si>
  <si>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</si>
  <si>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</si>
  <si>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</si>
  <si>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</si>
  <si>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</si>
  <si>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</si>
  <si>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</si>
  <si>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</si>
  <si>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</si>
  <si>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</si>
  <si>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</si>
  <si>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</si>
  <si>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</si>
  <si>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</si>
  <si>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</si>
  <si>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</si>
  <si>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</si>
  <si>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</si>
  <si>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</si>
  <si>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</si>
  <si>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</si>
  <si>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</si>
  <si>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</si>
  <si>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</si>
  <si>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</si>
  <si>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</si>
  <si>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</si>
  <si>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</si>
  <si>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</si>
  <si>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</si>
  <si>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</si>
  <si>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</si>
  <si>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</si>
  <si>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</si>
  <si>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</si>
  <si>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</si>
  <si>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</si>
  <si>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</si>
  <si>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</si>
  <si>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</si>
  <si>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</si>
  <si>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</si>
  <si>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</si>
  <si>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</si>
  <si>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</si>
  <si>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</si>
  <si>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</si>
  <si>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</si>
  <si>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</si>
  <si>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</si>
  <si>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</si>
  <si>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</si>
  <si>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</si>
  <si>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</si>
  <si>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</si>
  <si>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</si>
  <si>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</si>
  <si>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</si>
  <si>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</si>
  <si>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</si>
  <si>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</si>
  <si>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</si>
  <si>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</si>
  <si>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</si>
  <si>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</si>
  <si>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</si>
  <si>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</si>
  <si>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</si>
  <si>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</si>
  <si>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</si>
  <si>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</si>
  <si>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</si>
  <si>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</si>
  <si>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</si>
  <si>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</si>
  <si>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</si>
  <si>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</si>
  <si>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</si>
  <si>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</si>
  <si>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</si>
  <si>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</si>
  <si>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</si>
  <si>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</si>
  <si>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</si>
  <si>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</si>
  <si>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</si>
  <si>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</si>
  <si>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</si>
  <si>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</si>
  <si>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</si>
  <si>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</si>
  <si>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</si>
  <si>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</si>
  <si>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</si>
  <si>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</si>
  <si>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</si>
  <si>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</si>
  <si>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</si>
  <si>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</si>
  <si>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</si>
  <si>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</si>
  <si>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</si>
  <si>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</si>
  <si>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</si>
  <si>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</si>
  <si>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</si>
  <si>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</si>
  <si>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</si>
  <si>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</si>
  <si>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</si>
  <si>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</si>
  <si>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</si>
  <si>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</si>
  <si>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</si>
  <si>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</si>
  <si>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</si>
  <si>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</si>
  <si>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</si>
  <si>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</si>
  <si>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</si>
  <si>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</si>
  <si>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</si>
  <si>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</si>
  <si>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</si>
  <si>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</si>
  <si>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</si>
  <si>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</si>
  <si>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</si>
  <si>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</si>
  <si>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</si>
  <si>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</si>
  <si>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</si>
  <si>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</si>
  <si>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</si>
  <si>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</si>
  <si>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</si>
  <si>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</si>
  <si>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</si>
  <si>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</si>
  <si>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</si>
  <si>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</si>
  <si>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</si>
  <si>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</si>
  <si>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</si>
  <si>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</si>
  <si>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</si>
  <si>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</si>
  <si>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</si>
  <si>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</si>
  <si>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</si>
  <si>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</si>
  <si>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</si>
  <si>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</si>
  <si>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</si>
  <si>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</si>
  <si>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</si>
  <si>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</si>
  <si>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</si>
  <si>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</si>
  <si>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</si>
  <si>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</si>
  <si>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</si>
  <si>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</si>
  <si>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</si>
  <si>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</si>
  <si>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</si>
  <si>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</si>
  <si>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</si>
  <si>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</si>
  <si>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</si>
  <si>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</si>
  <si>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</si>
  <si>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</si>
  <si>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</si>
  <si>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</si>
  <si>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</si>
  <si>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</si>
  <si>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</si>
  <si>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</si>
  <si>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</si>
  <si>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</si>
  <si>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</si>
  <si>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</si>
  <si>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</si>
  <si>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</si>
  <si>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</si>
  <si>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</si>
  <si>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</si>
  <si>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</si>
  <si>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</si>
  <si>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</si>
  <si>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</si>
  <si>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</si>
  <si>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</si>
  <si>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</si>
  <si>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</si>
  <si>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</si>
  <si>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</si>
  <si>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</si>
  <si>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</si>
  <si>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</si>
  <si>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</si>
  <si>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</si>
  <si>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</si>
  <si>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</si>
  <si>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</si>
  <si>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</si>
  <si>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</si>
  <si>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</si>
  <si>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</si>
  <si>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</si>
  <si>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</si>
  <si>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</si>
  <si>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</si>
  <si>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</si>
  <si>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</si>
  <si>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</si>
  <si>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</si>
  <si>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</si>
  <si>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</si>
  <si>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</si>
  <si>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</si>
  <si>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</si>
  <si>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</si>
  <si>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</si>
  <si>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</si>
  <si>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</si>
  <si>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</si>
  <si>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</si>
  <si>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</si>
  <si>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</si>
  <si>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</si>
  <si>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</si>
  <si>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</si>
  <si>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</si>
  <si>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</si>
  <si>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</si>
  <si>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</si>
  <si>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</si>
  <si>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</si>
  <si>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</si>
  <si>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</si>
  <si>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</si>
  <si>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</si>
  <si>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</si>
  <si>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</si>
  <si>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</si>
  <si>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</si>
  <si>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</si>
  <si>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</si>
  <si>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</si>
  <si>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</si>
  <si>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</si>
  <si>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</si>
  <si>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</si>
  <si>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</si>
  <si>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</si>
  <si>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</si>
  <si>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</si>
  <si>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</si>
  <si>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</si>
  <si>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</si>
  <si>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</si>
  <si>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</si>
  <si>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</si>
  <si>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</si>
  <si>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</si>
  <si>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</si>
  <si>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</si>
  <si>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</si>
  <si>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</si>
  <si>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</si>
  <si>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</si>
  <si>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</si>
  <si>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</si>
  <si>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</si>
  <si>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</si>
  <si>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</si>
  <si>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</si>
  <si>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</si>
  <si>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</si>
  <si>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</si>
  <si>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</si>
  <si>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</si>
  <si>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</si>
  <si>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</si>
  <si>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</si>
  <si>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</si>
  <si>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</si>
  <si>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</si>
  <si>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</si>
  <si>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</si>
  <si>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</si>
  <si>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</si>
  <si>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</si>
  <si>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</si>
  <si>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</si>
  <si>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</si>
  <si>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</si>
  <si>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</si>
  <si>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</si>
  <si>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</si>
  <si>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</si>
  <si>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</si>
  <si>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</si>
  <si>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</si>
  <si>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</si>
  <si>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</si>
  <si>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</si>
  <si>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</si>
  <si>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</si>
  <si>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</si>
  <si>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</si>
  <si>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</si>
  <si>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</si>
  <si>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</si>
  <si>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</si>
  <si>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</si>
  <si>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</si>
  <si>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</si>
  <si>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</si>
  <si>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</si>
  <si>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</si>
  <si>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</si>
  <si>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</si>
  <si>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</si>
  <si>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</si>
  <si>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</si>
  <si>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</si>
  <si>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</si>
  <si>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</si>
  <si>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</si>
  <si>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</si>
  <si>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</si>
  <si>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</si>
  <si>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</si>
  <si>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</si>
  <si>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</si>
  <si>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</si>
  <si>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</si>
  <si>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</si>
  <si>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</si>
  <si>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</si>
  <si>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</si>
  <si>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</si>
  <si>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</si>
  <si>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</si>
  <si>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</si>
  <si>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</si>
  <si>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</si>
  <si>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</si>
  <si>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</si>
  <si>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</si>
  <si>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</si>
  <si>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</si>
  <si>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</si>
  <si>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</si>
  <si>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</si>
  <si>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</si>
  <si>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</si>
  <si>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</si>
  <si>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</si>
  <si>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</si>
  <si>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</si>
  <si>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</si>
  <si>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</si>
  <si>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</si>
  <si>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</si>
  <si>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</si>
  <si>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</si>
  <si>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</si>
  <si>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</si>
  <si>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</si>
  <si>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</si>
  <si>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</si>
  <si>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</si>
  <si>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</si>
  <si>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</si>
  <si>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</si>
  <si>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</si>
  <si>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</si>
  <si>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</si>
  <si>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</si>
  <si>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</si>
  <si>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</si>
  <si>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</si>
  <si>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</si>
  <si>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</si>
  <si>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</si>
  <si>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</si>
  <si>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</si>
  <si>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</si>
  <si>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</si>
  <si>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</si>
  <si>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</si>
  <si>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</si>
  <si>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</si>
  <si>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</si>
  <si>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</si>
  <si>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</si>
  <si>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</si>
  <si>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</si>
  <si>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</si>
  <si>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</si>
  <si>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</si>
  <si>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</si>
  <si>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</si>
  <si>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</si>
  <si>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</si>
  <si>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</si>
  <si>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</si>
  <si>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</si>
  <si>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</si>
  <si>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</si>
  <si>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</si>
  <si>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</si>
  <si>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</si>
  <si>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</si>
  <si>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</si>
  <si>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</si>
  <si>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</si>
  <si>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</si>
  <si>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</si>
  <si>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</si>
  <si>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</si>
  <si>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</si>
  <si>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</si>
  <si>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</si>
  <si>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</si>
  <si>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</si>
  <si>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</si>
  <si>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</si>
  <si>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</si>
  <si>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</si>
  <si>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</si>
  <si>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</si>
  <si>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</si>
  <si>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</si>
  <si>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</si>
  <si>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</si>
  <si>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</si>
  <si>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</si>
  <si>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</si>
  <si>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</si>
  <si>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</si>
  <si>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</si>
  <si>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</si>
  <si>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</si>
  <si>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</si>
  <si>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</si>
  <si>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</si>
  <si>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</si>
  <si>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</si>
  <si>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</si>
  <si>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</si>
  <si>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</si>
  <si>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</si>
  <si>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</si>
  <si>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</si>
  <si>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</si>
  <si>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</si>
  <si>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</si>
  <si>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</si>
  <si>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</si>
  <si>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</si>
  <si>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</si>
  <si>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</si>
  <si>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</si>
  <si>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</si>
  <si>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</si>
  <si>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</si>
  <si>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</si>
  <si>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</si>
  <si>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</si>
  <si>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</si>
  <si>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</si>
  <si>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</si>
  <si>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</si>
  <si>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</si>
  <si>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</si>
  <si>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</si>
  <si>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</si>
  <si>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</si>
  <si>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</si>
  <si>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</si>
  <si>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</si>
  <si>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</si>
  <si>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</si>
  <si>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</si>
  <si>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</si>
  <si>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</si>
  <si>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</si>
  <si>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</si>
  <si>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</si>
  <si>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</si>
  <si>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</si>
  <si>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</si>
  <si>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</si>
  <si>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</si>
  <si>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</si>
  <si>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</si>
  <si>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</si>
  <si>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</si>
  <si>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</si>
  <si>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</si>
  <si>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</si>
  <si>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</si>
  <si>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</si>
  <si>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</si>
  <si>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</si>
  <si>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</si>
  <si>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</si>
  <si>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</si>
  <si>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</si>
  <si>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</si>
  <si>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</si>
  <si>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</si>
  <si>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</si>
  <si>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</si>
  <si>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</si>
  <si>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</si>
  <si>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</si>
  <si>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</si>
  <si>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</si>
  <si>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</si>
  <si>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</si>
  <si>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</si>
  <si>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</si>
  <si>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</si>
  <si>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</si>
  <si>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</si>
  <si>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</si>
  <si>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</si>
  <si>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</si>
  <si>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</si>
  <si>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</si>
  <si>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</si>
  <si>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</si>
  <si>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</si>
  <si>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</si>
  <si>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</si>
  <si>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</si>
  <si>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</si>
  <si>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</si>
  <si>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</si>
  <si>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</si>
  <si>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</si>
  <si>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</si>
  <si>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</si>
  <si>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</si>
  <si>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</si>
  <si>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</si>
  <si>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</si>
  <si>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</si>
  <si>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</si>
  <si>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</si>
  <si>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</si>
  <si>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</si>
  <si>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</si>
  <si>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</si>
  <si>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</si>
  <si>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</si>
  <si>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</si>
  <si>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</si>
  <si>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</si>
  <si>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</si>
  <si>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</si>
  <si>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</si>
  <si>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</si>
  <si>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</si>
  <si>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</si>
  <si>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</si>
  <si>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</si>
  <si>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</si>
  <si>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</si>
  <si>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</si>
  <si>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</si>
  <si>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</si>
  <si>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</si>
  <si>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</si>
  <si>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</si>
  <si>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</si>
  <si>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</si>
  <si>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</si>
  <si>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</si>
  <si>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</si>
  <si>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</si>
  <si>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</si>
  <si>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</si>
  <si>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</si>
  <si>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</si>
  <si>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</si>
  <si>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</si>
  <si>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</si>
  <si>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</si>
  <si>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</si>
  <si>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</si>
  <si>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</si>
  <si>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</si>
  <si>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</si>
  <si>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</si>
  <si>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</si>
  <si>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</si>
  <si>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</si>
  <si>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</si>
  <si>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</si>
  <si>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</si>
  <si>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</si>
  <si>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</si>
  <si>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</si>
  <si>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</si>
  <si>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</si>
  <si>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</si>
  <si>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</si>
  <si>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</si>
  <si>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</si>
  <si>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</si>
  <si>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</si>
  <si>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</si>
  <si>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</si>
  <si>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</si>
  <si>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</si>
  <si>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</si>
  <si>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</si>
  <si>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</si>
  <si>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</si>
  <si>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</si>
  <si>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</si>
  <si>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</si>
  <si>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</si>
  <si>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</si>
  <si>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</si>
  <si>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</si>
  <si>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</si>
  <si>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</si>
  <si>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</si>
  <si>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</si>
  <si>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</si>
  <si>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</si>
  <si>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</si>
  <si>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</si>
  <si>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</si>
  <si>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</si>
  <si>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</si>
  <si>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</si>
  <si>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</si>
  <si>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</si>
  <si>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</si>
  <si>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</si>
  <si>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</si>
  <si>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</si>
  <si>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</si>
  <si>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</si>
  <si>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</si>
  <si>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</si>
  <si>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</si>
  <si>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</si>
  <si>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</si>
  <si>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</si>
  <si>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</si>
  <si>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</si>
  <si>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</si>
  <si>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</si>
  <si>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</si>
  <si>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</si>
  <si>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</si>
  <si>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</si>
  <si>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</si>
  <si>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</si>
  <si>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</si>
  <si>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</si>
  <si>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</si>
  <si>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</si>
  <si>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</si>
  <si>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</si>
  <si>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</si>
  <si>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</si>
  <si>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</si>
  <si>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</si>
  <si>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</si>
  <si>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</si>
  <si>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</si>
  <si>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</si>
  <si>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</si>
  <si>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</si>
  <si>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</si>
  <si>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</si>
  <si>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</si>
  <si>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</si>
  <si>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</si>
  <si>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</si>
  <si>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</si>
  <si>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</si>
  <si>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</si>
  <si>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</si>
  <si>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</si>
  <si>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</si>
  <si>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</si>
  <si>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</si>
  <si>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</si>
  <si>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</si>
  <si>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</si>
  <si>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</si>
  <si>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</si>
  <si>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</si>
  <si>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</si>
  <si>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</si>
  <si>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</si>
  <si>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</si>
  <si>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</si>
  <si>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</si>
  <si>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</si>
  <si>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</si>
  <si>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</si>
  <si>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</si>
  <si>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</si>
  <si>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</si>
  <si>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</si>
  <si>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</si>
  <si>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</si>
  <si>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</si>
  <si>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</si>
  <si>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</si>
  <si>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</si>
  <si>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</si>
  <si>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</si>
  <si>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</si>
  <si>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</si>
  <si>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</si>
  <si>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</si>
  <si>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</si>
  <si>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</si>
  <si>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</si>
  <si>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</si>
  <si>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</si>
  <si>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</si>
  <si>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</si>
  <si>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</si>
  <si>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</si>
  <si>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</si>
  <si>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</si>
  <si>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</si>
  <si>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</si>
  <si>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</si>
  <si>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</si>
  <si>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</si>
  <si>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</si>
  <si>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</si>
  <si>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</si>
  <si>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</si>
  <si>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</si>
  <si>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</si>
  <si>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</si>
  <si>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</si>
  <si>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</si>
  <si>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</si>
  <si>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</si>
  <si>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</si>
  <si>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</si>
  <si>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</si>
  <si>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</si>
  <si>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</si>
  <si>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</si>
  <si>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</si>
  <si>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</si>
  <si>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</si>
  <si>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</si>
  <si>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</si>
  <si>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</si>
  <si>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</si>
  <si>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</si>
  <si>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</si>
  <si>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</si>
  <si>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</si>
  <si>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</si>
  <si>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</si>
  <si>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</si>
  <si>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</si>
  <si>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</si>
  <si>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</si>
  <si>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</si>
  <si>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</si>
  <si>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</si>
  <si>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</si>
  <si>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</si>
  <si>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</si>
  <si>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</si>
  <si>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</si>
  <si>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</si>
  <si>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</si>
  <si>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</si>
  <si>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</si>
  <si>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</si>
  <si>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</si>
  <si>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</si>
  <si>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</si>
  <si>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</si>
  <si>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</si>
  <si>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</si>
  <si>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</si>
  <si>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</si>
  <si>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</si>
  <si>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</si>
  <si>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</si>
  <si>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</si>
  <si>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</si>
  <si>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</si>
  <si>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</si>
  <si>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</si>
  <si>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</si>
  <si>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</si>
  <si>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</si>
  <si>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</si>
  <si>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</si>
  <si>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</si>
  <si>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</si>
  <si>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</si>
  <si>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</si>
  <si>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</si>
  <si>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</si>
  <si>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</si>
  <si>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</si>
  <si>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</si>
  <si>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</si>
  <si>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</si>
  <si>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</si>
  <si>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</si>
  <si>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</si>
  <si>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</si>
  <si>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</si>
  <si>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</si>
  <si>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</si>
  <si>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</si>
  <si>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</si>
  <si>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</si>
  <si>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</si>
  <si>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</si>
  <si>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</si>
  <si>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</si>
  <si>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</si>
  <si>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</si>
  <si>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</si>
  <si>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</si>
  <si>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</si>
  <si>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</si>
  <si>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</si>
  <si>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</si>
  <si>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</si>
  <si>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</si>
  <si>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</si>
  <si>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</si>
  <si>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</si>
  <si>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</si>
  <si>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</si>
  <si>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</si>
  <si>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</si>
  <si>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</si>
  <si>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</si>
  <si>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</si>
  <si>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</si>
  <si>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</si>
  <si>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</si>
  <si>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</si>
  <si>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</si>
  <si>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</si>
  <si>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</si>
  <si>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</si>
  <si>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</si>
  <si>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</si>
  <si>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</si>
  <si>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</si>
  <si>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</si>
  <si>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</si>
  <si>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</si>
  <si>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</si>
  <si>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</si>
  <si>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</si>
  <si>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</si>
  <si>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</si>
  <si>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</si>
  <si>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</si>
  <si>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</si>
  <si>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</si>
  <si>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</si>
  <si>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</si>
  <si>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</si>
  <si>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</si>
  <si>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</si>
  <si>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</si>
  <si>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</si>
  <si>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</si>
  <si>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</si>
  <si>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</si>
  <si>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</si>
  <si>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</si>
  <si>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</si>
  <si>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</si>
  <si>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</si>
  <si>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</si>
  <si>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</si>
  <si>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</si>
  <si>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</si>
  <si>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</si>
  <si>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</si>
  <si>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</si>
  <si>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</si>
  <si>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</si>
  <si>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</si>
  <si>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</si>
  <si>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</si>
  <si>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</si>
  <si>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</si>
  <si>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</si>
  <si>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</si>
  <si>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</si>
  <si>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</si>
  <si>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</si>
  <si>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</si>
  <si>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</si>
  <si>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</si>
  <si>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</si>
  <si>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</si>
  <si>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</si>
  <si>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</si>
  <si>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</si>
  <si>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</si>
  <si>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</si>
  <si>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</si>
  <si>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</si>
  <si>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</si>
  <si>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</si>
  <si>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</si>
  <si>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</si>
  <si>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</si>
  <si>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</si>
  <si>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</si>
  <si>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</si>
  <si>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</si>
  <si>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</si>
  <si>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</si>
  <si>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</si>
  <si>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</si>
  <si>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</si>
  <si>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</si>
  <si>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</si>
  <si>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</si>
  <si>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</si>
  <si>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</si>
  <si>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</si>
  <si>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</si>
  <si>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</si>
  <si>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</si>
  <si>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</si>
  <si>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</si>
  <si>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</si>
  <si>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</si>
  <si>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</si>
  <si>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</si>
  <si>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</si>
  <si>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</si>
  <si>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</si>
  <si>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</si>
  <si>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</si>
  <si>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</si>
  <si>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</si>
  <si>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</si>
  <si>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</si>
  <si>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</si>
  <si>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</si>
  <si>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</si>
  <si>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</si>
  <si>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</si>
  <si>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</si>
  <si>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</si>
  <si>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</si>
  <si>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</si>
  <si>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</si>
  <si>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</si>
  <si>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</si>
  <si>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</si>
  <si>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</si>
  <si>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</si>
  <si>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</si>
  <si>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</si>
  <si>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</si>
  <si>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</si>
  <si>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</si>
  <si>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</si>
  <si>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</si>
  <si>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</si>
  <si>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</si>
  <si>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</si>
  <si>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</si>
  <si>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</si>
  <si>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</si>
  <si>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</si>
  <si>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</si>
  <si>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</si>
  <si>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</si>
  <si>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</si>
  <si>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</si>
  <si>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</si>
  <si>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</si>
  <si>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</si>
  <si>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</si>
  <si>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</si>
  <si>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</si>
  <si>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</si>
  <si>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</si>
  <si>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</si>
  <si>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</si>
  <si>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</si>
  <si>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</si>
  <si>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</si>
  <si>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</si>
  <si>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</si>
  <si>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</si>
  <si>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</si>
  <si>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</si>
  <si>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</si>
  <si>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</si>
  <si>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</si>
  <si>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</si>
  <si>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</si>
  <si>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</si>
  <si>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</si>
  <si>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</si>
  <si>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</si>
  <si>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</si>
  <si>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</si>
  <si>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</si>
  <si>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</si>
  <si>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</si>
  <si>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</si>
  <si>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</si>
  <si>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</si>
  <si>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</si>
  <si>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</si>
  <si>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</si>
  <si>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</si>
  <si>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</si>
  <si>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</si>
  <si>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</si>
  <si>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</si>
  <si>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</si>
  <si>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</si>
  <si>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</si>
  <si>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</si>
  <si>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</si>
  <si>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</si>
  <si>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</si>
  <si>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</si>
  <si>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</si>
  <si>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</si>
  <si>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</si>
  <si>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</si>
  <si>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</si>
  <si>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</si>
  <si>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</si>
  <si>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</si>
  <si>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</si>
  <si>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</si>
  <si>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</si>
  <si>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</si>
  <si>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</si>
  <si>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</si>
  <si>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</si>
  <si>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</si>
  <si>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</si>
  <si>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</si>
  <si>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</si>
  <si>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</si>
  <si>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</si>
  <si>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</si>
  <si>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</si>
  <si>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</si>
  <si>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</si>
  <si>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</si>
  <si>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</si>
  <si>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</si>
  <si>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</si>
  <si>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</si>
  <si>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</si>
  <si>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</si>
  <si>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</si>
  <si>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</si>
  <si>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</si>
  <si>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</si>
  <si>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</si>
  <si>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</si>
  <si>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</si>
  <si>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</si>
  <si>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</si>
  <si>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</si>
  <si>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</si>
  <si>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</si>
  <si>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</si>
  <si>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</si>
  <si>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</si>
  <si>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</si>
  <si>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</si>
  <si>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</si>
  <si>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</si>
  <si>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</si>
  <si>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</si>
  <si>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</si>
  <si>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</si>
  <si>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</si>
  <si>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</si>
  <si>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</si>
  <si>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</si>
  <si>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</si>
  <si>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</si>
  <si>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</si>
  <si>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</si>
  <si>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</si>
  <si>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</si>
  <si>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</si>
  <si>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</si>
  <si>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</si>
  <si>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</si>
  <si>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</si>
  <si>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</si>
  <si>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</si>
  <si>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</si>
  <si>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</si>
  <si>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</si>
  <si>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</si>
  <si>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</si>
  <si>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</si>
  <si>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</si>
  <si>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</si>
  <si>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</si>
  <si>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</si>
  <si>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</si>
  <si>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</si>
  <si>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</si>
  <si>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</si>
  <si>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</si>
  <si>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</si>
  <si>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</si>
  <si>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</si>
  <si>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</si>
  <si>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</si>
  <si>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</si>
  <si>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</si>
  <si>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</si>
  <si>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</si>
  <si>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</si>
  <si>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</si>
  <si>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</si>
  <si>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</si>
  <si>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</si>
  <si>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</si>
  <si>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</si>
  <si>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</si>
  <si>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</si>
  <si>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</si>
  <si>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</si>
  <si>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</si>
  <si>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</si>
  <si>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</si>
  <si>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</si>
  <si>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</si>
  <si>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</si>
  <si>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</si>
  <si>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</si>
  <si>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</si>
  <si>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</si>
  <si>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</si>
  <si>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</si>
  <si>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</si>
  <si>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</si>
  <si>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</si>
  <si>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</si>
  <si>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</si>
  <si>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</si>
  <si>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</si>
  <si>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</si>
  <si>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</si>
  <si>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</si>
  <si>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</si>
  <si>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</si>
  <si>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</si>
  <si>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</si>
  <si>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</si>
  <si>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</si>
  <si>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</si>
  <si>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</si>
  <si>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</si>
  <si>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</si>
  <si>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</si>
  <si>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</si>
  <si>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</si>
  <si>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</si>
  <si>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</si>
  <si>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</si>
  <si>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</si>
  <si>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</si>
  <si>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</si>
  <si>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</si>
  <si>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</si>
  <si>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</si>
  <si>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</si>
  <si>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</si>
  <si>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</si>
  <si>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</si>
  <si>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</si>
  <si>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</si>
  <si>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</si>
  <si>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</si>
  <si>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</si>
  <si>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</si>
  <si>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</si>
  <si>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</si>
  <si>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</si>
  <si>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</si>
  <si>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</si>
  <si>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</si>
  <si>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</si>
  <si>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</si>
  <si>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</si>
  <si>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</si>
  <si>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</si>
  <si>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</si>
  <si>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</si>
  <si>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</si>
  <si>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</si>
  <si>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</si>
  <si>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</si>
  <si>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</si>
  <si>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</si>
  <si>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</si>
  <si>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</si>
  <si>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</si>
  <si>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</si>
  <si>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</si>
  <si>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</si>
  <si>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</si>
  <si>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</si>
  <si>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</si>
  <si>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</si>
  <si>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</si>
  <si>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</si>
  <si>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</si>
  <si>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</si>
  <si>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</si>
  <si>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</si>
  <si>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</si>
  <si>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</si>
  <si>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</si>
  <si>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</si>
  <si>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</si>
  <si>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</si>
  <si>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</si>
  <si>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</si>
  <si>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</si>
  <si>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</si>
  <si>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</si>
  <si>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</si>
  <si>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</si>
  <si>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</si>
  <si>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</si>
  <si>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</si>
  <si>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</si>
  <si>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</si>
  <si>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</si>
  <si>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</si>
  <si>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</si>
  <si>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</si>
  <si>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</si>
  <si>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</si>
  <si>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</si>
  <si>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</si>
  <si>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</si>
  <si>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</si>
  <si>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</si>
  <si>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</si>
  <si>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</si>
  <si>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</si>
  <si>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</si>
  <si>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</si>
  <si>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</si>
  <si>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</si>
  <si>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</si>
  <si>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</si>
  <si>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</si>
  <si>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</si>
  <si>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</si>
  <si>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</si>
  <si>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</si>
  <si>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</si>
  <si>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</si>
  <si>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</si>
  <si>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</si>
  <si>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</si>
  <si>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</si>
  <si>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</si>
  <si>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</si>
  <si>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</si>
  <si>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</si>
  <si>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</si>
  <si>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</si>
  <si>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</si>
  <si>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</si>
  <si>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</si>
  <si>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</si>
  <si>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</si>
  <si>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</si>
  <si>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</si>
  <si>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</si>
  <si>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</si>
  <si>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</si>
  <si>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</si>
  <si>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</si>
  <si>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</si>
  <si>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</si>
  <si>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</si>
  <si>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</si>
  <si>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</si>
  <si>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</si>
  <si>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</si>
  <si>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</si>
  <si>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</si>
  <si>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</si>
  <si>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</si>
  <si>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</si>
  <si>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</si>
  <si>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</si>
  <si>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</si>
  <si>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</si>
  <si>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</si>
  <si>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</si>
  <si>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</si>
  <si>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</si>
  <si>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</si>
  <si>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</si>
  <si>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</si>
  <si>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</si>
  <si>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</si>
  <si>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</si>
  <si>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</si>
  <si>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</si>
  <si>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</si>
  <si>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</si>
  <si>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</si>
  <si>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</si>
  <si>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</si>
  <si>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</si>
  <si>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</si>
  <si>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</si>
  <si>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</si>
  <si>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</si>
  <si>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</si>
  <si>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</si>
  <si>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</si>
  <si>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</si>
  <si>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</si>
  <si>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</si>
  <si>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</si>
  <si>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</si>
  <si>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</si>
  <si>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</si>
  <si>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</si>
  <si>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</si>
  <si>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</si>
  <si>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</si>
  <si>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</si>
  <si>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</si>
  <si>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</si>
  <si>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</si>
  <si>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</si>
  <si>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</si>
  <si>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</si>
  <si>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</si>
  <si>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</si>
  <si>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</si>
  <si>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</si>
  <si>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</si>
  <si>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</si>
  <si>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</si>
  <si>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</si>
  <si>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</si>
  <si>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</si>
  <si>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</si>
  <si>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</si>
  <si>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</si>
  <si>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</si>
  <si>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</si>
  <si>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</si>
  <si>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</si>
  <si>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</si>
  <si>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</si>
  <si>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</si>
  <si>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</si>
  <si>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</si>
  <si>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</si>
  <si>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</si>
  <si>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</si>
  <si>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</si>
  <si>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</si>
  <si>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</si>
  <si>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</si>
  <si>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</si>
  <si>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</si>
  <si>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</si>
  <si>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</si>
  <si>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</si>
  <si>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</si>
  <si>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</si>
  <si>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</si>
  <si>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</si>
  <si>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</si>
  <si>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</si>
  <si>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</si>
  <si>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</si>
  <si>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</si>
  <si>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</si>
  <si>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</si>
  <si>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</si>
  <si>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</si>
  <si>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</si>
  <si>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</si>
  <si>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</si>
  <si>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</si>
  <si>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</si>
  <si>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</si>
  <si>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</si>
  <si>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</si>
  <si>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</si>
  <si>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</si>
  <si>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</si>
  <si>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</si>
  <si>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</si>
  <si>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</si>
  <si>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</si>
  <si>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</si>
  <si>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</si>
  <si>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</si>
  <si>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</si>
  <si>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</si>
  <si>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</si>
  <si>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</si>
  <si>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</si>
  <si>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</si>
  <si>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</si>
  <si>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</si>
  <si>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</si>
  <si>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</si>
  <si>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</si>
  <si>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</si>
  <si>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</si>
  <si>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</si>
  <si>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</si>
  <si>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</si>
  <si>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</si>
  <si>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</si>
  <si>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</si>
  <si>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</si>
  <si>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</si>
  <si>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</si>
  <si>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</si>
  <si>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</si>
  <si>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</si>
  <si>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</si>
  <si>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</si>
  <si>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</si>
  <si>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</si>
  <si>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</si>
  <si>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</si>
  <si>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</si>
  <si>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</si>
  <si>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</si>
  <si>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</si>
  <si>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</si>
  <si>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</si>
  <si>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</si>
  <si>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</si>
  <si>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</si>
  <si>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</si>
  <si>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</si>
  <si>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</si>
  <si>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</si>
  <si>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</si>
  <si>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</si>
  <si>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</si>
  <si>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</si>
  <si>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</si>
  <si>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</si>
  <si>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</si>
  <si>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</si>
  <si>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</si>
  <si>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</si>
  <si>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</si>
  <si>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</si>
  <si>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</si>
  <si>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</si>
  <si>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</si>
  <si>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</si>
  <si>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</si>
  <si>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</si>
  <si>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</si>
  <si>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</si>
  <si>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</si>
  <si>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</si>
  <si>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</si>
  <si>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</si>
  <si>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</si>
  <si>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</si>
  <si>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</si>
  <si>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</si>
  <si>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</si>
  <si>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</si>
  <si>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</si>
  <si>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</si>
  <si>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</si>
  <si>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</si>
  <si>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</si>
  <si>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</si>
  <si>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</si>
  <si>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</si>
  <si>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</si>
  <si>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</si>
  <si>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</si>
  <si>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</si>
  <si>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</si>
  <si>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</si>
  <si>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</si>
  <si>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</si>
  <si>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</si>
  <si>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</si>
  <si>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</si>
  <si>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</si>
  <si>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</si>
  <si>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</si>
  <si>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</si>
  <si>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</si>
  <si>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</si>
  <si>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</si>
  <si>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</si>
  <si>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</si>
  <si>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</si>
  <si>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</si>
  <si>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</si>
  <si>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</si>
  <si>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</si>
  <si>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</si>
  <si>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</si>
  <si>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</si>
  <si>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</si>
  <si>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</si>
  <si>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</si>
  <si>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</si>
  <si>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</si>
  <si>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</si>
  <si>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</si>
  <si>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</si>
  <si>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</si>
  <si>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</si>
  <si>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</si>
  <si>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</si>
  <si>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</si>
  <si>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</si>
  <si>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</si>
  <si>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</si>
  <si>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</si>
  <si>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</si>
  <si>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</si>
  <si>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</si>
  <si>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</si>
  <si>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</si>
  <si>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</si>
  <si>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</si>
  <si>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</si>
  <si>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</si>
  <si>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</si>
  <si>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</si>
  <si>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</si>
  <si>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</si>
  <si>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</si>
  <si>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</si>
  <si>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</si>
  <si>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</si>
  <si>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</si>
  <si>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</si>
  <si>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</si>
  <si>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</si>
  <si>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</si>
  <si>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</si>
  <si>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</si>
  <si>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</si>
  <si>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</si>
  <si>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</si>
  <si>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</si>
  <si>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</si>
  <si>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</si>
  <si>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</si>
  <si>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</si>
  <si>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</si>
  <si>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</si>
  <si>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</si>
  <si>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</si>
  <si>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</si>
  <si>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</si>
  <si>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</si>
  <si>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</si>
  <si>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</si>
  <si>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</si>
  <si>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</si>
  <si>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</si>
  <si>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</si>
  <si>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</si>
  <si>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</si>
  <si>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</si>
  <si>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</si>
  <si>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</si>
  <si>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</si>
  <si>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</si>
  <si>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</si>
  <si>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</si>
  <si>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</si>
  <si>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</si>
  <si>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</si>
  <si>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</si>
  <si>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</si>
  <si>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</si>
  <si>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</si>
  <si>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</si>
  <si>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</si>
  <si>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</si>
  <si>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</si>
  <si>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</si>
  <si>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</si>
  <si>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</si>
  <si>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</si>
  <si>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</si>
  <si>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</si>
  <si>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</si>
  <si>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</si>
  <si>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</si>
  <si>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</si>
  <si>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</si>
  <si>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</si>
  <si>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</si>
  <si>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</si>
  <si>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</si>
  <si>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</si>
  <si>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</si>
  <si>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</si>
  <si>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</si>
  <si>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</si>
  <si>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</si>
  <si>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</si>
  <si>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</si>
  <si>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</si>
  <si>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</si>
  <si>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</si>
  <si>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</si>
  <si>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</si>
  <si>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</si>
  <si>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</si>
  <si>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</si>
  <si>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</si>
  <si>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</si>
  <si>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</si>
  <si>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</si>
  <si>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</si>
  <si>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</si>
  <si>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</si>
  <si>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</si>
  <si>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</si>
  <si>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</si>
  <si>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</si>
  <si>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</si>
  <si>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</si>
  <si>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</si>
  <si>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</si>
  <si>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</si>
  <si>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</si>
  <si>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</si>
  <si>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</si>
  <si>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</si>
  <si>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</si>
  <si>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</si>
  <si>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</si>
  <si>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</si>
  <si>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</si>
  <si>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</si>
  <si>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</si>
  <si>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</si>
  <si>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</si>
  <si>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</si>
  <si>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</si>
  <si>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</si>
  <si>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</si>
  <si>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</si>
  <si>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</si>
  <si>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</si>
  <si>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</si>
  <si>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</si>
  <si>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</si>
  <si>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</si>
  <si>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</si>
  <si>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</si>
  <si>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</si>
  <si>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</si>
  <si>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</si>
  <si>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</si>
  <si>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</si>
  <si>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</si>
  <si>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</si>
  <si>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</si>
  <si>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</si>
  <si>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</si>
  <si>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</si>
  <si>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</si>
  <si>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</si>
  <si>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</si>
  <si>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</si>
  <si>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</si>
  <si>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</si>
  <si>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</si>
  <si>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</si>
  <si>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</si>
  <si>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</si>
  <si>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</si>
  <si>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</si>
  <si>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</si>
  <si>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</si>
  <si>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</si>
  <si>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</si>
  <si>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</si>
  <si>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</si>
  <si>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</si>
  <si>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</si>
  <si>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</si>
  <si>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</si>
  <si>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</si>
  <si>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</si>
  <si>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</si>
  <si>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</si>
  <si>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</si>
  <si>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</si>
  <si>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</si>
  <si>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</si>
  <si>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</si>
  <si>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</si>
  <si>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</si>
  <si>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</si>
  <si>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</si>
  <si>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</si>
  <si>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</si>
  <si>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</si>
  <si>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</si>
  <si>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</si>
  <si>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</si>
  <si>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</si>
  <si>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</si>
  <si>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</si>
  <si>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</si>
  <si>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</si>
  <si>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</si>
  <si>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</si>
  <si>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</si>
  <si>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</si>
  <si>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</si>
  <si>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</si>
  <si>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</si>
  <si>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</si>
  <si>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</si>
  <si>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</si>
  <si>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</si>
  <si>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</si>
  <si>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</si>
  <si>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</si>
  <si>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</si>
  <si>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</si>
  <si>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</si>
  <si>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</si>
  <si>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</si>
  <si>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</si>
  <si>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</si>
  <si>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</si>
  <si>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</si>
  <si>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</si>
  <si>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</si>
  <si>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</si>
  <si>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</si>
  <si>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</si>
  <si>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</si>
  <si>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</si>
  <si>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</si>
  <si>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</si>
  <si>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</si>
  <si>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</si>
  <si>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</si>
  <si>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</si>
  <si>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</si>
  <si>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</si>
  <si>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</si>
  <si>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</si>
  <si>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</si>
  <si>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</si>
  <si>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</si>
  <si>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</si>
  <si>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</si>
  <si>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</si>
  <si>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</si>
  <si>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</si>
  <si>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</si>
  <si>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</si>
  <si>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</si>
  <si>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</si>
  <si>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</si>
  <si>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</si>
  <si>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</si>
  <si>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</si>
  <si>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</si>
  <si>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</si>
  <si>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</si>
  <si>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</si>
  <si>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</si>
  <si>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</si>
  <si>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</si>
  <si>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</si>
  <si>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</si>
  <si>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</si>
  <si>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</si>
  <si>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</si>
  <si>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</si>
  <si>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</si>
  <si>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</si>
  <si>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</si>
  <si>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</si>
  <si>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</si>
  <si>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</si>
  <si>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</si>
  <si>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</si>
  <si>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</si>
  <si>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</si>
  <si>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</si>
  <si>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</si>
  <si>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</si>
  <si>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</si>
  <si>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</si>
  <si>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</si>
  <si>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</si>
  <si>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</si>
  <si>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</si>
  <si>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</si>
  <si>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</si>
  <si>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</si>
  <si>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</si>
  <si>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</si>
  <si>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</si>
  <si>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</si>
  <si>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</si>
  <si>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</si>
  <si>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</si>
  <si>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</si>
  <si>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</si>
  <si>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</si>
  <si>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</si>
  <si>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</si>
  <si>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</si>
  <si>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</si>
  <si>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</si>
  <si>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</si>
  <si>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</si>
  <si>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</si>
  <si>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</si>
  <si>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</si>
  <si>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</si>
  <si>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</si>
  <si>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</si>
  <si>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</si>
  <si>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</si>
  <si>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</si>
  <si>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</si>
  <si>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</si>
  <si>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</si>
  <si>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</si>
  <si>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</si>
  <si>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</si>
  <si>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</si>
  <si>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</si>
  <si>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</si>
  <si>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</si>
  <si>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</si>
  <si>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</si>
  <si>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</si>
  <si>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</si>
  <si>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</si>
  <si>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</si>
  <si>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</si>
  <si>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</si>
  <si>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</si>
  <si>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</si>
  <si>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</si>
  <si>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</si>
  <si>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</si>
  <si>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</si>
  <si>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</si>
  <si>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</si>
  <si>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</si>
  <si>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</si>
  <si>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</si>
  <si>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</si>
  <si>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</si>
  <si>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</si>
  <si>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</si>
  <si>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</si>
  <si>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</si>
  <si>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</si>
  <si>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</si>
  <si>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</si>
  <si>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</si>
  <si>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</si>
  <si>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</si>
  <si>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</si>
  <si>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</si>
  <si>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</si>
  <si>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</si>
  <si>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</si>
  <si>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</si>
  <si>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</si>
  <si>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</si>
  <si>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</si>
  <si>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</si>
  <si>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</si>
  <si>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</si>
  <si>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</si>
  <si>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</si>
  <si>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</si>
  <si>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</si>
  <si>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</si>
  <si>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</si>
  <si>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</si>
  <si>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</si>
  <si>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</si>
  <si>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</si>
  <si>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</si>
  <si>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</si>
  <si>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</si>
  <si>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</si>
  <si>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</si>
  <si>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</si>
  <si>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</si>
  <si>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</si>
  <si>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</si>
  <si>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</si>
  <si>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</si>
  <si>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</si>
  <si>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</si>
  <si>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</si>
  <si>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</si>
  <si>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</si>
  <si>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</si>
  <si>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</si>
  <si>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</si>
  <si>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</si>
  <si>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</si>
  <si>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</si>
  <si>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</si>
  <si>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</si>
  <si>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</si>
  <si>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</si>
  <si>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</si>
  <si>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</si>
  <si>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</si>
  <si>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</si>
  <si>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</si>
  <si>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</si>
  <si>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</si>
  <si>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</si>
  <si>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</si>
  <si>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</si>
  <si>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</si>
  <si>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</si>
  <si>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</si>
  <si>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</si>
  <si>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</si>
  <si>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</si>
  <si>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</si>
  <si>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</si>
  <si>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</si>
  <si>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</si>
  <si>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</si>
  <si>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</si>
  <si>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</si>
  <si>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</si>
  <si>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</si>
  <si>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</si>
  <si>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</si>
  <si>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</si>
  <si>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</si>
  <si>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</si>
  <si>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</si>
  <si>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</si>
  <si>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</si>
  <si>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</si>
  <si>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</si>
  <si>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</si>
  <si>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</si>
  <si>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</si>
  <si>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</si>
  <si>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</si>
  <si>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</si>
  <si>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</si>
  <si>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</si>
  <si>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</si>
  <si>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</si>
  <si>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</si>
  <si>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</si>
  <si>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</si>
  <si>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</si>
  <si>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</si>
  <si>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</si>
  <si>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</si>
  <si>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</si>
  <si>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</si>
  <si>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</si>
  <si>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</si>
  <si>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</si>
  <si>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</si>
  <si>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</si>
  <si>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</si>
  <si>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</si>
  <si>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</si>
  <si>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</si>
  <si>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</si>
  <si>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</si>
  <si>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</si>
  <si>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</si>
  <si>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</si>
  <si>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</si>
  <si>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</si>
  <si>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</si>
  <si>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</si>
  <si>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</si>
  <si>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</si>
  <si>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</si>
  <si>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</si>
  <si>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</si>
  <si>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</si>
  <si>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</si>
  <si>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</si>
  <si>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</si>
  <si>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</si>
  <si>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</si>
  <si>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</si>
  <si>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</si>
  <si>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</si>
  <si>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</si>
  <si>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</si>
  <si>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</si>
  <si>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</si>
  <si>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</si>
  <si>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</si>
  <si>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</si>
  <si>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</si>
  <si>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</si>
  <si>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</si>
  <si>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</si>
  <si>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</si>
  <si>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</si>
  <si>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</si>
  <si>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</si>
  <si>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</si>
  <si>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</si>
  <si>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</si>
  <si>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</si>
  <si>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</si>
  <si>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</si>
  <si>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</si>
  <si>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</si>
  <si>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</si>
  <si>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</si>
  <si>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</si>
  <si>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</si>
  <si>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</si>
  <si>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</si>
  <si>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</si>
  <si>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</si>
  <si>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</si>
  <si>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</si>
  <si>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</si>
  <si>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</si>
  <si>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</si>
  <si>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</si>
  <si>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</si>
  <si>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</si>
  <si>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</si>
  <si>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</si>
  <si>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</si>
  <si>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</si>
  <si>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</si>
  <si>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</si>
  <si>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</si>
  <si>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</si>
  <si>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</si>
  <si>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</si>
  <si>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</si>
  <si>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</si>
  <si>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</si>
  <si>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</si>
  <si>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</si>
  <si>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</si>
  <si>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</si>
  <si>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</si>
  <si>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</si>
  <si>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</si>
  <si>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</si>
  <si>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</si>
  <si>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</si>
  <si>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</si>
  <si>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</si>
  <si>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</si>
  <si>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</si>
  <si>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</si>
  <si>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</si>
  <si>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</si>
  <si>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</si>
  <si>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</si>
  <si>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</si>
  <si>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</si>
  <si>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</si>
  <si>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</si>
  <si>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</si>
  <si>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</si>
  <si>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</si>
  <si>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</si>
  <si>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</si>
  <si>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</si>
  <si>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</si>
  <si>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</si>
  <si>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</si>
  <si>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</si>
  <si>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</si>
  <si>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</si>
  <si>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</si>
  <si>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</si>
  <si>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</si>
  <si>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</si>
  <si>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</si>
  <si>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</si>
  <si>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</si>
  <si>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</si>
  <si>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</si>
  <si>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</si>
  <si>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</si>
  <si>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</si>
  <si>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</si>
  <si>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</si>
  <si>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</si>
  <si>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</si>
  <si>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</si>
  <si>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</si>
  <si>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</si>
  <si>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</si>
  <si>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</si>
  <si>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</si>
  <si>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</si>
  <si>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</si>
  <si>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</si>
  <si>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</si>
  <si>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</si>
  <si>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</si>
  <si>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</si>
  <si>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</si>
  <si>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</si>
  <si>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</si>
  <si>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</si>
  <si>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</si>
  <si>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</si>
  <si>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</si>
  <si>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</si>
  <si>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</si>
  <si>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</si>
  <si>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</si>
  <si>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</si>
  <si>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</si>
  <si>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</si>
  <si>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</si>
  <si>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</si>
  <si>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</si>
  <si>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</si>
  <si>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</si>
  <si>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</si>
  <si>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</si>
  <si>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</si>
  <si>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</si>
  <si>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</si>
  <si>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</si>
  <si>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</si>
  <si>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</si>
  <si>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</si>
  <si>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</si>
  <si>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</si>
  <si>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</si>
  <si>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</si>
  <si>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</si>
  <si>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</si>
  <si>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</si>
  <si>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</si>
  <si>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</si>
  <si>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</si>
  <si>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</si>
  <si>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</si>
  <si>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</si>
  <si>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</si>
  <si>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</si>
  <si>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</si>
  <si>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</si>
  <si>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</si>
  <si>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</si>
  <si>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</si>
  <si>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</si>
  <si>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</si>
  <si>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</si>
  <si>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</si>
  <si>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</si>
  <si>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</si>
  <si>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</si>
  <si>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</si>
  <si>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</si>
  <si>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</si>
  <si>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</si>
  <si>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</si>
  <si>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</si>
  <si>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</si>
  <si>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</si>
  <si>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</si>
  <si>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</si>
  <si>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</si>
  <si>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</si>
  <si>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</si>
  <si>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</si>
  <si>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</si>
  <si>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</si>
  <si>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</si>
  <si>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</si>
  <si>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</si>
  <si>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</si>
  <si>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</si>
  <si>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</si>
  <si>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</si>
  <si>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</si>
  <si>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</si>
  <si>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</si>
  <si>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</si>
  <si>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</si>
  <si>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</si>
  <si>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</si>
  <si>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</si>
  <si>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</si>
  <si>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</si>
  <si>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</si>
  <si>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</si>
  <si>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</si>
  <si>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</si>
  <si>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</si>
  <si>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</si>
  <si>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</si>
  <si>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</si>
  <si>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</si>
  <si>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</si>
  <si>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</si>
  <si>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</si>
  <si>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</si>
  <si>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</si>
  <si>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</si>
  <si>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</si>
  <si>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</si>
  <si>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</si>
  <si>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</si>
  <si>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</si>
  <si>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</si>
  <si>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</si>
  <si>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</si>
  <si>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</si>
  <si>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</si>
  <si>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</si>
  <si>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</si>
  <si>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</si>
  <si>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</si>
  <si>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</si>
  <si>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</si>
  <si>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</si>
  <si>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</si>
  <si>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</si>
  <si>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</si>
  <si>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</si>
  <si>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</si>
  <si>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</si>
  <si>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</si>
  <si>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</si>
  <si>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</si>
  <si>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</si>
  <si>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</si>
  <si>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</si>
  <si>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</si>
  <si>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</si>
  <si>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</si>
  <si>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</si>
  <si>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</si>
  <si>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</si>
  <si>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</si>
  <si>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</si>
  <si>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</si>
  <si>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</si>
  <si>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</si>
  <si>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</si>
  <si>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</si>
  <si>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</si>
  <si>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</si>
  <si>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</si>
  <si>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</si>
  <si>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</si>
  <si>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</si>
  <si>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</si>
  <si>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</si>
  <si>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</si>
  <si>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</si>
  <si>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</si>
  <si>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</si>
  <si>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</si>
  <si>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</si>
  <si>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</si>
  <si>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</si>
  <si>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</si>
  <si>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</si>
  <si>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</si>
  <si>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</si>
  <si>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</si>
  <si>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</si>
  <si>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</si>
  <si>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</si>
  <si>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</si>
  <si>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</si>
  <si>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</si>
  <si>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</si>
  <si>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</si>
  <si>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</si>
  <si>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</si>
  <si>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</si>
  <si>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</si>
  <si>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</si>
  <si>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</si>
  <si>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</si>
  <si>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</si>
  <si>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</si>
  <si>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</si>
  <si>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</si>
  <si>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</si>
  <si>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</si>
  <si>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</si>
  <si>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</si>
  <si>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</si>
  <si>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</si>
  <si>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</si>
  <si>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</si>
  <si>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</si>
  <si>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</si>
  <si>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</si>
  <si>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</si>
  <si>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</si>
  <si>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</si>
  <si>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</si>
  <si>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</si>
  <si>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</si>
  <si>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</si>
  <si>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</si>
  <si>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</si>
  <si>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</si>
  <si>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</si>
  <si>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</si>
  <si>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</si>
  <si>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</si>
  <si>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</si>
  <si>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</si>
  <si>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</si>
  <si>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</si>
  <si>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</si>
  <si>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</si>
  <si>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</si>
  <si>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</si>
  <si>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</si>
  <si>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</si>
  <si>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</si>
  <si>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</si>
  <si>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</si>
  <si>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</si>
  <si>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</si>
  <si>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</si>
  <si>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</si>
  <si>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</si>
  <si>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</si>
  <si>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</si>
  <si>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</si>
  <si>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</si>
  <si>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</si>
  <si>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</si>
  <si>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</si>
  <si>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</si>
  <si>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</si>
  <si>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</si>
  <si>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</si>
  <si>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</si>
  <si>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</si>
  <si>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</si>
  <si>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</si>
  <si>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</si>
  <si>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</si>
  <si>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</si>
  <si>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</si>
  <si>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</si>
  <si>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</si>
  <si>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</si>
  <si>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</si>
  <si>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</si>
  <si>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</si>
  <si>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</si>
  <si>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</si>
  <si>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</si>
  <si>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</si>
  <si>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</si>
  <si>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</si>
  <si>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</si>
  <si>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</si>
  <si>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</si>
  <si>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</si>
  <si>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</si>
  <si>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</si>
  <si>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</si>
  <si>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</si>
  <si>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</si>
  <si>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</si>
  <si>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</si>
  <si>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</si>
  <si>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</si>
  <si>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</si>
  <si>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</si>
  <si>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</si>
  <si>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</si>
  <si>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</si>
  <si>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</si>
  <si>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</si>
  <si>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</si>
  <si>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</si>
  <si>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</si>
  <si>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</si>
  <si>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</si>
  <si>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</si>
  <si>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</si>
  <si>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</si>
  <si>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</si>
  <si>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</si>
  <si>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</si>
  <si>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</si>
  <si>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</si>
  <si>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</si>
  <si>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</si>
  <si>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</si>
  <si>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</si>
  <si>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</si>
  <si>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</si>
  <si>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</si>
  <si>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</si>
  <si>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</si>
  <si>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</si>
  <si>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</si>
  <si>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</si>
  <si>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</si>
  <si>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</si>
  <si>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</si>
  <si>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</si>
  <si>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</si>
  <si>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</si>
  <si>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</si>
  <si>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</si>
  <si>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</si>
  <si>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</si>
  <si>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</si>
  <si>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</si>
  <si>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</si>
  <si>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</si>
  <si>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</si>
  <si>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</si>
  <si>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</si>
  <si>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</si>
  <si>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</si>
  <si>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</si>
  <si>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</si>
  <si>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</si>
  <si>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</si>
  <si>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</si>
  <si>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</si>
  <si>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</si>
  <si>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</si>
  <si>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</si>
  <si>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</si>
  <si>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</si>
  <si>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</si>
  <si>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</si>
  <si>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</si>
  <si>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</si>
  <si>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</si>
  <si>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</si>
  <si>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</si>
  <si>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</si>
  <si>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</si>
  <si>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</si>
  <si>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</si>
  <si>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</si>
  <si>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</si>
  <si>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</si>
  <si>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</si>
  <si>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</si>
  <si>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</si>
  <si>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</si>
  <si>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</si>
  <si>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</si>
  <si>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</si>
  <si>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</si>
  <si>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</si>
  <si>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</si>
  <si>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</si>
  <si>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</si>
  <si>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</si>
  <si>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</si>
  <si>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</si>
  <si>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</si>
  <si>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</si>
  <si>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</si>
  <si>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</si>
  <si>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</si>
  <si>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</si>
  <si>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</si>
  <si>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</si>
  <si>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</si>
  <si>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</si>
  <si>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</si>
  <si>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</si>
  <si>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</si>
  <si>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</si>
  <si>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</si>
  <si>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</si>
  <si>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</si>
  <si>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</si>
  <si>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</si>
  <si>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</si>
  <si>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</si>
  <si>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</si>
  <si>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</si>
  <si>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</si>
  <si>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</si>
  <si>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</si>
  <si>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</si>
  <si>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</si>
  <si>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</si>
  <si>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</si>
  <si>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</si>
  <si>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</si>
  <si>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</si>
  <si>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</si>
  <si>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</si>
  <si>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</si>
  <si>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</si>
  <si>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</si>
  <si>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</si>
  <si>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</si>
  <si>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</si>
  <si>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</si>
  <si>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</si>
  <si>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</si>
  <si>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</si>
  <si>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</si>
  <si>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</si>
  <si>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</si>
  <si>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</si>
  <si>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</si>
  <si>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</si>
  <si>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</si>
  <si>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</si>
  <si>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</si>
  <si>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</si>
  <si>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</si>
  <si>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</si>
  <si>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</si>
  <si>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</si>
  <si>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</si>
  <si>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</si>
  <si>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</si>
  <si>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</si>
  <si>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</si>
  <si>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</si>
  <si>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</si>
  <si>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</si>
  <si>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</si>
  <si>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</si>
  <si>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</si>
  <si>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</si>
  <si>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</si>
  <si>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</si>
  <si>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</si>
  <si>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</si>
  <si>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</si>
  <si>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</si>
  <si>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</si>
  <si>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</si>
  <si>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</si>
  <si>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</si>
  <si>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</si>
  <si>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</si>
  <si>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</si>
  <si>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</si>
  <si>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</si>
  <si>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</si>
  <si>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</si>
  <si>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</si>
  <si>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</si>
  <si>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</si>
  <si>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</si>
  <si>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</si>
  <si>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</si>
  <si>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</si>
  <si>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</si>
  <si>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</si>
  <si>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</si>
  <si>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</si>
  <si>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</si>
  <si>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</si>
  <si>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</si>
  <si>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</si>
  <si>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</si>
  <si>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</si>
  <si>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</si>
  <si>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</si>
  <si>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</si>
  <si>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</si>
  <si>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</si>
  <si>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</si>
  <si>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</si>
  <si>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</si>
  <si>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</si>
  <si>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</si>
  <si>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</si>
  <si>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</si>
  <si>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</si>
  <si>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</si>
  <si>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</si>
  <si>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</si>
  <si>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</si>
  <si>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</si>
  <si>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</si>
  <si>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</si>
  <si>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</si>
  <si>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</si>
  <si>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</si>
  <si>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</si>
  <si>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</si>
  <si>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</si>
  <si>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</si>
  <si>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</si>
  <si>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</si>
  <si>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</si>
  <si>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</si>
  <si>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</si>
  <si>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</si>
  <si>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</si>
  <si>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</si>
  <si>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</si>
  <si>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</si>
  <si>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</si>
  <si>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</si>
  <si>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</si>
  <si>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</si>
  <si>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</si>
  <si>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</si>
  <si>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</si>
  <si>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</si>
  <si>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</si>
  <si>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</si>
  <si>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</si>
  <si>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</si>
  <si>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</si>
  <si>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</si>
  <si>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</si>
  <si>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</si>
  <si>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</si>
  <si>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</si>
  <si>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</si>
  <si>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</si>
  <si>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</si>
  <si>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</si>
  <si>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</si>
  <si>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</si>
  <si>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</si>
  <si>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</si>
  <si>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</si>
  <si>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</si>
  <si>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</si>
  <si>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</si>
  <si>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</si>
  <si>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</si>
  <si>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</si>
  <si>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</si>
  <si>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</si>
  <si>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</si>
  <si>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</si>
  <si>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</si>
  <si>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</si>
  <si>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</si>
  <si>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</si>
  <si>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</si>
  <si>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</si>
  <si>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</si>
  <si>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</si>
  <si>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</si>
  <si>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</si>
  <si>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</si>
  <si>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</si>
  <si>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</si>
  <si>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</si>
  <si>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</si>
  <si>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</si>
  <si>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</si>
  <si>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</si>
  <si>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</si>
  <si>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</si>
  <si>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</si>
  <si>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</si>
  <si>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</si>
  <si>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</si>
  <si>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</si>
  <si>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</si>
  <si>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</si>
  <si>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</si>
  <si>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</si>
  <si>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</si>
  <si>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</si>
  <si>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</si>
  <si>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</si>
  <si>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</si>
  <si>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</si>
  <si>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</si>
  <si>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</si>
  <si>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</si>
  <si>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</si>
  <si>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</si>
  <si>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</si>
  <si>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</si>
  <si>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</si>
  <si>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</si>
  <si>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</si>
  <si>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</si>
  <si>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</si>
  <si>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</si>
  <si>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</si>
  <si>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</si>
  <si>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</si>
  <si>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</si>
  <si>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</si>
  <si>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</si>
  <si>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</si>
  <si>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</si>
  <si>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</si>
  <si>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</si>
  <si>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</si>
  <si>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</si>
  <si>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</si>
  <si>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</si>
  <si>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</si>
  <si>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</si>
  <si>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</si>
  <si>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</si>
  <si>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</si>
  <si>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</si>
  <si>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</si>
  <si>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</si>
  <si>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</si>
  <si>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</si>
  <si>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</si>
  <si>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</si>
  <si>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</si>
  <si>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</si>
  <si>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</si>
  <si>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</si>
  <si>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</si>
  <si>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</si>
  <si>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</si>
  <si>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</si>
  <si>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</si>
  <si>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</si>
  <si>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</si>
  <si>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</si>
  <si>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</si>
  <si>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</si>
  <si>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</si>
  <si>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</si>
  <si>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</si>
  <si>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</si>
  <si>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</si>
  <si>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</si>
  <si>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</si>
  <si>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</si>
  <si>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</si>
  <si>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</si>
  <si>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</si>
  <si>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</si>
  <si>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</si>
  <si>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</si>
  <si>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</si>
  <si>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</si>
  <si>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</si>
  <si>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</si>
  <si>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</si>
  <si>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</si>
  <si>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</si>
  <si>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</si>
  <si>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</si>
  <si>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</si>
  <si>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</si>
  <si>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</si>
  <si>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</si>
  <si>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</si>
  <si>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</si>
  <si>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</si>
  <si>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</si>
  <si>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</si>
  <si>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</si>
  <si>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</si>
  <si>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</si>
  <si>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</si>
  <si>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</si>
  <si>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</si>
  <si>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</si>
  <si>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</si>
  <si>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</si>
  <si>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</si>
  <si>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</si>
  <si>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</si>
  <si>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</si>
  <si>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</si>
  <si>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</si>
  <si>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</si>
  <si>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</si>
  <si>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</si>
  <si>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</si>
  <si>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</si>
  <si>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</si>
  <si>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</si>
  <si>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</si>
  <si>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</si>
  <si>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</si>
  <si>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</si>
  <si>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</si>
  <si>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</si>
  <si>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</si>
  <si>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</si>
  <si>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</si>
  <si>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</si>
  <si>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</si>
  <si>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</si>
  <si>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</si>
  <si>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</si>
  <si>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</si>
  <si>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</si>
  <si>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</si>
  <si>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</si>
  <si>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</si>
  <si>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</si>
  <si>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</si>
  <si>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</si>
  <si>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</si>
  <si>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</si>
  <si>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</si>
  <si>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</si>
  <si>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</si>
  <si>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</si>
  <si>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</si>
  <si>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</si>
  <si>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</si>
  <si>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</si>
  <si>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</si>
  <si>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</si>
  <si>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</si>
  <si>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</si>
  <si>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</si>
  <si>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</si>
  <si>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</si>
  <si>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</si>
  <si>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</si>
  <si>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</si>
  <si>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</si>
  <si>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</si>
  <si>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</si>
  <si>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</si>
  <si>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</si>
  <si>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</si>
  <si>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</si>
  <si>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</si>
  <si>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</si>
  <si>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</si>
  <si>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</si>
  <si>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</si>
  <si>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</si>
  <si>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</si>
  <si>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</si>
  <si>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</si>
  <si>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</si>
  <si>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</si>
  <si>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</si>
  <si>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</si>
  <si>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</si>
  <si>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</si>
  <si>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</si>
  <si>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</si>
  <si>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</si>
  <si>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</si>
  <si>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</si>
  <si>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</si>
  <si>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</si>
  <si>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</si>
  <si>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</si>
  <si>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</si>
  <si>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</si>
  <si>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</si>
  <si>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</si>
  <si>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</si>
  <si>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</si>
  <si>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</si>
  <si>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</si>
  <si>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</si>
  <si>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</si>
  <si>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</si>
  <si>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</si>
  <si>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</si>
  <si>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</si>
  <si>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</si>
  <si>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</si>
  <si>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</si>
  <si>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</si>
  <si>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</si>
  <si>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</si>
  <si>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</si>
  <si>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</si>
  <si>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</si>
  <si>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</si>
  <si>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</si>
  <si>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</si>
  <si>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</si>
  <si>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</si>
  <si>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</si>
  <si>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</si>
  <si>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</si>
  <si>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</si>
  <si>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</si>
  <si>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</si>
  <si>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</si>
  <si>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</si>
  <si>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</si>
  <si>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</si>
  <si>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</si>
  <si>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</si>
  <si>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</si>
  <si>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</si>
  <si>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</si>
  <si>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</si>
  <si>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</si>
  <si>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</si>
  <si>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</si>
  <si>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</si>
  <si>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</si>
  <si>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</si>
  <si>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</si>
  <si>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</si>
  <si>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</si>
  <si>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</si>
  <si>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</si>
  <si>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</si>
  <si>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</si>
  <si>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</si>
  <si>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</si>
  <si>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</si>
  <si>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</si>
  <si>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</si>
  <si>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</si>
  <si>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</si>
  <si>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</si>
  <si>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</si>
  <si>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</si>
  <si>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</si>
  <si>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</si>
  <si>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</si>
  <si>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</si>
  <si>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</si>
  <si>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</si>
  <si>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</si>
  <si>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</si>
  <si>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</si>
  <si>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</si>
  <si>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</si>
  <si>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</si>
  <si>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</si>
  <si>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</si>
  <si>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</si>
  <si>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</si>
  <si>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</si>
  <si>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</si>
  <si>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</si>
  <si>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</si>
  <si>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</si>
  <si>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</si>
  <si>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</si>
  <si>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</si>
  <si>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</si>
  <si>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</si>
  <si>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</si>
  <si>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</si>
  <si>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</si>
  <si>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</si>
  <si>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</si>
  <si>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</si>
  <si>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</si>
  <si>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</si>
  <si>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</si>
  <si>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</si>
  <si>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</si>
  <si>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</si>
  <si>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</si>
  <si>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</si>
  <si>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</si>
  <si>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</si>
  <si>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</si>
  <si>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</si>
  <si>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</si>
  <si>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</si>
  <si>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</si>
  <si>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</si>
  <si>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</si>
  <si>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</si>
  <si>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</si>
  <si>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</si>
  <si>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</si>
  <si>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</si>
  <si>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</si>
  <si>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</si>
  <si>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</si>
  <si>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</si>
  <si>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</si>
  <si>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</si>
  <si>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</si>
  <si>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</si>
  <si>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</si>
  <si>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</si>
  <si>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</si>
  <si>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</si>
  <si>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</si>
  <si>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</si>
  <si>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</si>
  <si>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</si>
  <si>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</si>
  <si>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</si>
  <si>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</si>
  <si>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</si>
  <si>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</si>
  <si>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</si>
  <si>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</si>
  <si>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</si>
  <si>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</si>
  <si>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</si>
  <si>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</si>
  <si>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</si>
  <si>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</si>
  <si>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</si>
  <si>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</si>
  <si>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</si>
  <si>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</si>
  <si>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</si>
  <si>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</si>
  <si>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</si>
  <si>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</si>
  <si>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</si>
  <si>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</si>
  <si>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</si>
  <si>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</si>
  <si>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</si>
  <si>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</si>
  <si>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</si>
  <si>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</si>
  <si>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</si>
  <si>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</si>
  <si>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</si>
  <si>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</si>
  <si>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</si>
  <si>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</si>
  <si>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</si>
  <si>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</si>
  <si>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</si>
  <si>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</si>
  <si>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</si>
  <si>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</si>
  <si>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</si>
  <si>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</si>
  <si>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</si>
  <si>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</si>
  <si>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</si>
  <si>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</si>
  <si>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</si>
  <si>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</si>
  <si>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</si>
  <si>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</si>
  <si>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</si>
  <si>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</si>
  <si>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</si>
  <si>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</si>
  <si>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</si>
  <si>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</si>
  <si>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</si>
  <si>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</si>
  <si>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</si>
  <si>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</si>
  <si>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</si>
  <si>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</si>
  <si>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</si>
  <si>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</si>
  <si>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</si>
  <si>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</si>
  <si>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</si>
  <si>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</si>
  <si>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</si>
  <si>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</si>
  <si>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</si>
  <si>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</si>
  <si>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</si>
  <si>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</si>
  <si>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</si>
  <si>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</si>
  <si>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</si>
  <si>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</si>
  <si>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</si>
  <si>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</si>
  <si>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</si>
  <si>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</si>
  <si>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</si>
  <si>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</si>
  <si>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</si>
  <si>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</si>
  <si>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</si>
  <si>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</si>
  <si>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</si>
  <si>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</si>
  <si>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</si>
  <si>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</si>
  <si>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</si>
  <si>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</si>
  <si>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</si>
  <si>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</si>
  <si>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</si>
  <si>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</si>
  <si>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</si>
  <si>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</si>
  <si>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</si>
  <si>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</si>
  <si>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</si>
  <si>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</si>
  <si>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</si>
  <si>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</si>
  <si>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</si>
  <si>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</si>
  <si>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</si>
  <si>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</si>
  <si>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</si>
  <si>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</si>
  <si>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</si>
  <si>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</si>
  <si>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</si>
  <si>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</si>
  <si>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</si>
  <si>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</si>
  <si>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</si>
  <si>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</si>
  <si>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</si>
  <si>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</si>
  <si>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</si>
  <si>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</si>
  <si>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</si>
  <si>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</si>
  <si>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</si>
  <si>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</si>
  <si>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</si>
  <si>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</si>
  <si>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</si>
  <si>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</si>
  <si>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</si>
  <si>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</si>
  <si>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</si>
  <si>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</si>
  <si>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</si>
  <si>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</si>
  <si>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</si>
  <si>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</si>
  <si>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</si>
  <si>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</si>
  <si>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</si>
  <si>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</si>
  <si>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</si>
  <si>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</si>
  <si>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</si>
  <si>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</si>
  <si>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</si>
  <si>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</si>
  <si>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</si>
  <si>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</si>
  <si>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</si>
  <si>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</si>
  <si>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</si>
  <si>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</si>
  <si>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</si>
  <si>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</si>
  <si>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</si>
  <si>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</si>
  <si>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</si>
  <si>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</si>
  <si>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</si>
  <si>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</si>
  <si>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</si>
  <si>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</si>
  <si>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</si>
  <si>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</si>
  <si>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</si>
  <si>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</si>
  <si>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</si>
  <si>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</si>
  <si>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</si>
  <si>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</si>
  <si>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</si>
  <si>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</si>
  <si>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</si>
  <si>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</si>
  <si>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</si>
  <si>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</si>
  <si>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</si>
  <si>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</si>
  <si>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</si>
  <si>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</si>
  <si>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</si>
  <si>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</si>
  <si>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</si>
  <si>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</si>
  <si>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</si>
  <si>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</si>
  <si>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</si>
  <si>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</si>
  <si>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</si>
  <si>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</si>
  <si>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</si>
  <si>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</si>
  <si>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</si>
  <si>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</si>
  <si>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</si>
  <si>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</si>
  <si>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</si>
  <si>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</si>
  <si>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</si>
  <si>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</si>
  <si>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</si>
  <si>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</si>
  <si>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</si>
  <si>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</si>
  <si>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</si>
  <si>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</si>
  <si>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</si>
  <si>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</si>
  <si>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</si>
  <si>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</si>
  <si>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</si>
  <si>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</si>
  <si>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</si>
  <si>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</si>
  <si>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</si>
  <si>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</si>
  <si>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</si>
  <si>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</si>
  <si>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</si>
  <si>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</si>
  <si>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</si>
  <si>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</si>
  <si>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</si>
  <si>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</si>
  <si>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</si>
  <si>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</si>
  <si>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</si>
  <si>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</si>
  <si>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</si>
  <si>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</si>
  <si>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</si>
  <si>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</si>
  <si>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</si>
  <si>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</si>
  <si>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</si>
  <si>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</si>
  <si>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</si>
  <si>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</si>
  <si>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</si>
  <si>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</si>
  <si>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</si>
  <si>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</si>
  <si>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</si>
  <si>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</si>
  <si>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</si>
  <si>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</si>
  <si>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</si>
  <si>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</si>
  <si>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</si>
  <si>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</si>
  <si>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</si>
  <si>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</si>
  <si>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</si>
  <si>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</si>
  <si>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</si>
  <si>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</si>
  <si>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</si>
  <si>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</si>
  <si>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</si>
  <si>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</si>
  <si>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</si>
  <si>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</si>
  <si>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</si>
  <si>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</si>
  <si>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</si>
  <si>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</si>
  <si>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</si>
  <si>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</si>
  <si>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</si>
  <si>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</si>
  <si>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</si>
  <si>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</si>
  <si>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</si>
  <si>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</si>
  <si>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</si>
  <si>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</si>
  <si>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</si>
  <si>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</si>
  <si>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</si>
  <si>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</si>
  <si>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</si>
  <si>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</si>
  <si>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</si>
  <si>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</si>
  <si>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</si>
  <si>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</si>
  <si>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</si>
  <si>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</si>
  <si>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</si>
  <si>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</si>
  <si>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</si>
  <si>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</si>
  <si>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</si>
  <si>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</si>
  <si>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</si>
  <si>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</si>
  <si>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</si>
  <si>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</si>
  <si>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</si>
  <si>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</si>
  <si>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</si>
  <si>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</si>
  <si>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</si>
  <si>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</si>
  <si>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</si>
  <si>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</si>
  <si>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</si>
  <si>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</si>
  <si>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</si>
  <si>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</si>
  <si>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</si>
  <si>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</si>
  <si>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</si>
  <si>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</si>
  <si>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</si>
  <si>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</si>
  <si>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</si>
  <si>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</si>
  <si>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</si>
  <si>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</si>
  <si>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</si>
  <si>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</si>
  <si>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</si>
  <si>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</si>
  <si>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</si>
  <si>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</si>
  <si>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</si>
  <si>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</si>
  <si>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</si>
  <si>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</si>
  <si>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</si>
  <si>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</si>
  <si>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</si>
  <si>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</si>
  <si>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</si>
  <si>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</si>
  <si>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</si>
  <si>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</si>
  <si>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</si>
  <si>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</si>
  <si>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</si>
  <si>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</si>
  <si>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</si>
  <si>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</si>
  <si>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</si>
  <si>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</si>
  <si>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</si>
  <si>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</si>
  <si>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</si>
  <si>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</si>
  <si>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</si>
  <si>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</si>
  <si>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</si>
  <si>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</si>
  <si>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</si>
  <si>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</si>
  <si>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</si>
  <si>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</si>
  <si>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</si>
  <si>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</si>
  <si>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</si>
  <si>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</si>
  <si>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</si>
  <si>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</si>
  <si>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</si>
  <si>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</si>
  <si>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</si>
  <si>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</si>
  <si>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</si>
  <si>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</si>
  <si>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</si>
  <si>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</si>
  <si>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</si>
  <si>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</si>
  <si>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</si>
  <si>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</si>
  <si>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</si>
  <si>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</si>
  <si>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</si>
  <si>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</si>
  <si>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</si>
  <si>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</si>
  <si>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</si>
  <si>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</si>
  <si>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</si>
  <si>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</si>
  <si>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</si>
  <si>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</si>
  <si>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</si>
  <si>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</si>
  <si>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</si>
  <si>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</si>
  <si>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</si>
  <si>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</si>
  <si>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</si>
  <si>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</si>
  <si>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</si>
  <si>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</si>
  <si>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</si>
  <si>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</si>
  <si>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</si>
  <si>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</si>
  <si>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</si>
  <si>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</si>
  <si>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</si>
  <si>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</si>
  <si>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</si>
  <si>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</si>
  <si>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</si>
  <si>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</si>
  <si>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</si>
  <si>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</si>
  <si>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</si>
  <si>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</si>
  <si>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</si>
  <si>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</si>
  <si>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</si>
  <si>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</si>
  <si>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</si>
  <si>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</si>
  <si>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</si>
  <si>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</si>
  <si>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</si>
  <si>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</si>
  <si>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</si>
  <si>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</si>
  <si>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</si>
  <si>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</si>
  <si>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</si>
  <si>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</si>
  <si>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</si>
  <si>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</si>
  <si>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</si>
  <si>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</si>
  <si>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</si>
  <si>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</si>
  <si>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</si>
  <si>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</si>
  <si>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</si>
  <si>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</si>
  <si>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</si>
  <si>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</si>
  <si>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</si>
  <si>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</si>
  <si>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</si>
  <si>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</si>
  <si>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</si>
  <si>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</si>
  <si>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</si>
  <si>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</si>
  <si>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</si>
  <si>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</si>
  <si>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</si>
  <si>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</si>
  <si>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</si>
  <si>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</si>
  <si>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</si>
  <si>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</si>
  <si>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</si>
  <si>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</si>
  <si>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</si>
  <si>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</si>
  <si>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</si>
  <si>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</si>
  <si>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</si>
  <si>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</si>
  <si>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</si>
  <si>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</si>
  <si>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</si>
  <si>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</si>
  <si>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</si>
  <si>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</si>
  <si>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</si>
  <si>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</si>
  <si>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</si>
  <si>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</si>
  <si>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</si>
  <si>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</si>
  <si>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</si>
  <si>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</si>
  <si>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</si>
  <si>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</si>
  <si>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</si>
  <si>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</si>
  <si>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</si>
  <si>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</si>
  <si>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</si>
  <si>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</si>
  <si>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</si>
  <si>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</si>
  <si>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</si>
  <si>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</si>
  <si>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</si>
  <si>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</si>
  <si>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</si>
  <si>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</si>
  <si>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</si>
  <si>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</si>
  <si>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</si>
  <si>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</si>
  <si>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</si>
  <si>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</si>
  <si>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</si>
  <si>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</si>
  <si>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</si>
  <si>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</si>
  <si>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</si>
  <si>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</si>
  <si>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</si>
  <si>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</si>
  <si>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</si>
  <si>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</si>
  <si>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</si>
  <si>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</si>
  <si>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</si>
  <si>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</si>
  <si>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</si>
  <si>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</si>
  <si>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</si>
  <si>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</si>
  <si>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</si>
  <si>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</si>
  <si>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</si>
  <si>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</si>
  <si>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</si>
  <si>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</si>
  <si>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</si>
  <si>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</si>
  <si>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</si>
  <si>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</si>
  <si>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</si>
  <si>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</si>
  <si>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</si>
  <si>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</si>
  <si>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</si>
  <si>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</si>
  <si>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</si>
  <si>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</si>
  <si>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</si>
  <si>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</si>
  <si>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</si>
  <si>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</si>
  <si>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</si>
  <si>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</si>
  <si>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</si>
  <si>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</si>
  <si>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</si>
  <si>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</si>
  <si>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</si>
  <si>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</si>
  <si>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</si>
  <si>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</si>
  <si>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</si>
  <si>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</si>
  <si>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</si>
  <si>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</si>
  <si>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</si>
  <si>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</si>
  <si>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</si>
  <si>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</si>
  <si>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</si>
  <si>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</si>
  <si>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</si>
  <si>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</si>
  <si>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</si>
  <si>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</si>
  <si>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</si>
  <si>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</si>
  <si>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</si>
  <si>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</si>
  <si>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</si>
  <si>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</si>
  <si>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</si>
  <si>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</si>
  <si>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</si>
  <si>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</si>
  <si>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</si>
  <si>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</si>
  <si>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</si>
  <si>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</si>
  <si>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</si>
  <si>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</si>
  <si>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</si>
  <si>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</si>
  <si>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</si>
  <si>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</si>
  <si>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</si>
  <si>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</si>
  <si>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</si>
  <si>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</si>
  <si>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</si>
  <si>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</si>
  <si>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</si>
  <si>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</si>
  <si>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</si>
  <si>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</si>
  <si>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</si>
  <si>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</si>
  <si>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</si>
  <si>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</si>
  <si>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</si>
  <si>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</si>
  <si>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</si>
  <si>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</si>
  <si>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</si>
  <si>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</si>
  <si>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</si>
  <si>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</si>
  <si>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</si>
  <si>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</si>
  <si>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</si>
  <si>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</si>
  <si>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</si>
  <si>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</si>
  <si>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</si>
  <si>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</si>
  <si>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</si>
  <si>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</si>
  <si>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</si>
  <si>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</si>
  <si>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</si>
  <si>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</si>
  <si>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</si>
  <si>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</si>
  <si>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</si>
  <si>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</si>
  <si>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</si>
  <si>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</si>
  <si>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</si>
  <si>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</si>
  <si>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</si>
  <si>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</si>
  <si>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</si>
  <si>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</si>
  <si>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</si>
  <si>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</si>
  <si>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</si>
  <si>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</si>
  <si>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</si>
  <si>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</si>
  <si>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</si>
  <si>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</si>
  <si>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</si>
  <si>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</si>
  <si>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</si>
  <si>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</si>
  <si>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</si>
  <si>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</si>
  <si>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</si>
  <si>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</si>
  <si>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</si>
  <si>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</si>
  <si>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</si>
  <si>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</si>
  <si>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</si>
  <si>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</si>
  <si>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</si>
  <si>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</si>
  <si>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</si>
  <si>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</si>
  <si>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</si>
  <si>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</si>
  <si>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</si>
  <si>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</si>
  <si>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</si>
  <si>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</si>
  <si>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</si>
  <si>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</si>
  <si>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</si>
  <si>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</si>
  <si>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</si>
  <si>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</si>
  <si>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</si>
  <si>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</si>
  <si>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</si>
  <si>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</si>
  <si>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</si>
  <si>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</si>
  <si>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</si>
  <si>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</si>
  <si>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</si>
  <si>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</si>
  <si>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</si>
  <si>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</si>
  <si>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</si>
  <si>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</si>
  <si>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</si>
  <si>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</si>
  <si>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</si>
  <si>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</si>
  <si>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</si>
  <si>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</si>
  <si>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</si>
  <si>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</si>
  <si>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</si>
  <si>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</si>
  <si>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</si>
  <si>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</si>
  <si>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</si>
  <si>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</si>
  <si>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</si>
  <si>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</si>
  <si>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</si>
  <si>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</si>
  <si>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</si>
  <si>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</si>
  <si>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</si>
  <si>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</si>
  <si>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</si>
  <si>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</si>
  <si>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</si>
  <si>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</si>
  <si>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</si>
  <si>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</si>
  <si>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</si>
  <si>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</si>
  <si>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</si>
  <si>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</si>
  <si>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</si>
  <si>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</si>
  <si>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</si>
  <si>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</si>
  <si>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</si>
  <si>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</si>
  <si>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</si>
  <si>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</si>
  <si>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</si>
  <si>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</si>
  <si>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</si>
  <si>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</si>
  <si>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</si>
  <si>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</si>
  <si>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</si>
  <si>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</si>
  <si>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</si>
  <si>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</si>
  <si>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</si>
  <si>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</si>
  <si>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</si>
  <si>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</si>
  <si>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</si>
  <si>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</si>
  <si>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</si>
  <si>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</si>
  <si>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</si>
  <si>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</si>
  <si>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</si>
  <si>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</si>
  <si>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</si>
  <si>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</si>
  <si>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</si>
  <si>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</si>
  <si>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</si>
  <si>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</si>
  <si>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</si>
  <si>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</si>
  <si>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</si>
  <si>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</si>
  <si>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</si>
  <si>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</si>
  <si>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</si>
  <si>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</si>
  <si>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</si>
  <si>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</si>
  <si>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</si>
  <si>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</si>
  <si>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</si>
  <si>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</si>
  <si>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</si>
  <si>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</si>
  <si>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</si>
  <si>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</si>
  <si>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</si>
  <si>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</si>
  <si>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</si>
  <si>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</si>
  <si>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</si>
  <si>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</si>
  <si>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</si>
  <si>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</si>
  <si>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</si>
  <si>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</si>
  <si>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</si>
  <si>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</si>
  <si>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</si>
  <si>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</si>
  <si>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</si>
  <si>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</si>
  <si>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</si>
  <si>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</si>
  <si>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</si>
  <si>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</si>
  <si>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</si>
  <si>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</si>
  <si>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</si>
  <si>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</si>
  <si>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</si>
  <si>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</si>
  <si>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</si>
  <si>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</si>
  <si>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</si>
  <si>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</si>
  <si>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</si>
  <si>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</si>
  <si>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</si>
  <si>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</si>
  <si>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</si>
  <si>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</si>
  <si>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</si>
  <si>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</si>
  <si>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</si>
  <si>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</si>
  <si>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</si>
  <si>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</si>
  <si>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</si>
  <si>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</si>
  <si>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</si>
  <si>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</si>
  <si>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</si>
  <si>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</si>
  <si>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</si>
  <si>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</si>
  <si>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</si>
  <si>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</si>
  <si>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</si>
  <si>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</si>
  <si>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</si>
  <si>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</si>
  <si>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</si>
  <si>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</si>
  <si>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</si>
  <si>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</si>
  <si>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</si>
  <si>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</si>
  <si>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</si>
  <si>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</si>
  <si>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</si>
  <si>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</si>
  <si>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</si>
  <si>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</si>
  <si>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</si>
  <si>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</si>
  <si>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</si>
  <si>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</si>
  <si>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</si>
  <si>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</si>
  <si>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</si>
  <si>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</si>
  <si>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</si>
  <si>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</si>
  <si>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</si>
  <si>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</si>
  <si>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</si>
  <si>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</si>
  <si>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</si>
  <si>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</si>
  <si>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</si>
  <si>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</si>
  <si>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</si>
  <si>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</si>
  <si>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</si>
  <si>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</si>
  <si>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</si>
  <si>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</si>
  <si>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</si>
  <si>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</si>
  <si>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</si>
  <si>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</si>
  <si>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</si>
  <si>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</si>
  <si>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</si>
  <si>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</si>
  <si>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</si>
  <si>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</si>
  <si>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</si>
  <si>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</si>
  <si>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</si>
  <si>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</si>
  <si>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</si>
  <si>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</si>
  <si>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</si>
  <si>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</si>
  <si>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</si>
  <si>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</si>
  <si>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</si>
  <si>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</si>
  <si>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</si>
  <si>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</si>
  <si>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</si>
  <si>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</si>
  <si>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</si>
  <si>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</si>
  <si>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</si>
  <si>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</si>
  <si>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</si>
  <si>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</si>
  <si>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</si>
  <si>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</si>
  <si>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</si>
  <si>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</si>
  <si>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</si>
  <si>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</si>
  <si>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</si>
  <si>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</si>
  <si>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</si>
  <si>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</si>
  <si>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</si>
  <si>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</si>
  <si>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</si>
  <si>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</si>
  <si>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</si>
  <si>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</si>
  <si>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</si>
  <si>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</si>
  <si>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</si>
  <si>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</si>
  <si>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</si>
  <si>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</si>
  <si>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</si>
  <si>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</si>
  <si>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</si>
  <si>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</si>
  <si>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</si>
  <si>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</si>
  <si>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</si>
  <si>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</si>
  <si>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</si>
  <si>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</si>
  <si>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</si>
  <si>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</si>
  <si>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</si>
  <si>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</si>
  <si>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</si>
  <si>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</si>
  <si>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</si>
  <si>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</si>
  <si>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</si>
  <si>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</si>
  <si>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</si>
  <si>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</si>
  <si>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</si>
  <si>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</si>
  <si>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</si>
  <si>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</si>
  <si>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</si>
  <si>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</si>
  <si>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</si>
  <si>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</si>
  <si>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</si>
  <si>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</si>
  <si>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</si>
  <si>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</si>
  <si>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</si>
  <si>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</si>
  <si>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</si>
  <si>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</si>
  <si>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</si>
  <si>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</si>
  <si>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</si>
  <si>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</si>
  <si>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</si>
  <si>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</si>
  <si>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</si>
  <si>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</si>
  <si>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</si>
  <si>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</si>
  <si>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</si>
  <si>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</si>
  <si>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</si>
  <si>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</si>
  <si>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</si>
  <si>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</si>
  <si>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</si>
  <si>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</si>
  <si>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</si>
  <si>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</si>
  <si>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</si>
  <si>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</si>
  <si>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</si>
  <si>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</si>
  <si>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</si>
  <si>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</si>
  <si>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</si>
  <si>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</si>
  <si>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</si>
  <si>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</si>
  <si>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</si>
  <si>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</si>
  <si>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</si>
  <si>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</si>
  <si>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</si>
  <si>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</si>
  <si>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</si>
  <si>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</si>
  <si>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</si>
  <si>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</si>
  <si>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</si>
  <si>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</si>
  <si>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</si>
  <si>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</si>
  <si>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</si>
  <si>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</si>
  <si>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</si>
  <si>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</si>
  <si>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</si>
  <si>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</si>
  <si>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</si>
  <si>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</si>
  <si>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</si>
  <si>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</si>
  <si>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</si>
  <si>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</si>
  <si>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</si>
  <si>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</si>
  <si>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</si>
  <si>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</si>
  <si>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</si>
  <si>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</si>
  <si>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</si>
  <si>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</si>
  <si>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</si>
  <si>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</si>
  <si>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</si>
  <si>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</si>
  <si>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</si>
  <si>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</si>
  <si>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</si>
  <si>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</si>
  <si>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</si>
  <si>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</si>
  <si>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</si>
  <si>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</si>
  <si>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</si>
  <si>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</si>
  <si>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</si>
  <si>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</si>
  <si>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</si>
  <si>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</si>
  <si>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</si>
  <si>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</si>
  <si>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</si>
  <si>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</si>
  <si>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</si>
  <si>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</si>
  <si>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</si>
  <si>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</si>
  <si>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</si>
  <si>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</si>
  <si>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</si>
  <si>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</si>
  <si>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</si>
  <si>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</si>
  <si>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</si>
  <si>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</si>
  <si>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</si>
  <si>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</si>
  <si>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</si>
  <si>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</si>
  <si>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</si>
  <si>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</si>
  <si>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</si>
  <si>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</si>
  <si>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</si>
  <si>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</si>
  <si>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</si>
  <si>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</si>
  <si>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</si>
  <si>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</si>
  <si>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</si>
  <si>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</si>
  <si>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</si>
  <si>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</si>
  <si>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</si>
  <si>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</si>
  <si>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</si>
  <si>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</si>
  <si>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</si>
  <si>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</si>
  <si>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</si>
  <si>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</si>
  <si>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</si>
  <si>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</si>
  <si>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</si>
  <si>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</si>
  <si>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</si>
  <si>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</si>
  <si>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</si>
  <si>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</si>
  <si>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</si>
  <si>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</si>
  <si>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</si>
  <si>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</si>
  <si>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</si>
  <si>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</si>
  <si>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</si>
  <si>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</si>
  <si>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</si>
  <si>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</si>
  <si>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</si>
  <si>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</si>
  <si>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</si>
  <si>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</si>
  <si>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</si>
  <si>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</si>
  <si>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</si>
  <si>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</si>
  <si>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</si>
  <si>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</si>
  <si>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</si>
  <si>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</si>
  <si>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</si>
  <si>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</si>
  <si>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</si>
  <si>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</si>
  <si>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</si>
  <si>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</si>
  <si>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</si>
  <si>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</si>
  <si>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</si>
  <si>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</si>
  <si>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</si>
  <si>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</si>
  <si>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</si>
  <si>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</si>
  <si>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</si>
  <si>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</si>
  <si>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</si>
  <si>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</si>
  <si>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</si>
  <si>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</si>
  <si>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</si>
  <si>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</si>
  <si>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</si>
  <si>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</si>
  <si>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</si>
  <si>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</si>
  <si>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</si>
  <si>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</si>
  <si>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</si>
  <si>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</si>
  <si>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</si>
  <si>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</si>
  <si>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</si>
  <si>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</si>
  <si>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</si>
  <si>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</si>
  <si>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</si>
  <si>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</si>
  <si>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</si>
  <si>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</si>
  <si>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</si>
  <si>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</si>
  <si>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</si>
  <si>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</si>
  <si>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</si>
  <si>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</si>
  <si>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</si>
  <si>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</si>
  <si>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</si>
  <si>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</si>
  <si>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</si>
  <si>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</si>
  <si>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</si>
  <si>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</si>
  <si>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</si>
  <si>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</si>
  <si>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</si>
  <si>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</si>
  <si>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</si>
  <si>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</si>
  <si>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</si>
  <si>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</si>
  <si>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</si>
  <si>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</si>
  <si>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</si>
  <si>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</si>
  <si>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</si>
  <si>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</si>
  <si>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</si>
  <si>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</si>
  <si>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</si>
  <si>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</si>
  <si>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</si>
  <si>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</si>
  <si>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</si>
  <si>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</si>
  <si>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</si>
  <si>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</si>
  <si>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</si>
  <si>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</si>
  <si>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</si>
  <si>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</si>
  <si>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</si>
  <si>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</si>
  <si>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</si>
  <si>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</si>
  <si>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</si>
  <si>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</si>
  <si>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</si>
  <si>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</si>
  <si>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</si>
  <si>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</si>
  <si>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</si>
  <si>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</si>
  <si>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</si>
  <si>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</si>
  <si>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</si>
  <si>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</si>
  <si>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</si>
  <si>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</si>
  <si>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</si>
  <si>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</si>
  <si>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</si>
  <si>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</si>
  <si>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</si>
  <si>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</si>
  <si>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</si>
  <si>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</si>
  <si>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</si>
  <si>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</si>
  <si>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</si>
  <si>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</si>
  <si>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</si>
  <si>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</si>
  <si>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</si>
  <si>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</si>
  <si>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</si>
  <si>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</si>
  <si>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</si>
  <si>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</si>
  <si>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</si>
  <si>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</si>
  <si>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</si>
  <si>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</si>
  <si>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</si>
  <si>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</si>
  <si>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</si>
  <si>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</si>
  <si>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</si>
  <si>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</si>
  <si>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</si>
  <si>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</si>
  <si>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</si>
  <si>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</si>
  <si>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</si>
  <si>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</si>
  <si>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</si>
  <si>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</si>
  <si>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</si>
  <si>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</si>
  <si>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</si>
  <si>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</si>
  <si>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</si>
  <si>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</si>
  <si>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</si>
  <si>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</si>
  <si>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</si>
  <si>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</si>
  <si>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</si>
  <si>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</si>
  <si>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</si>
  <si>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</si>
  <si>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</si>
  <si>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</si>
  <si>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</si>
  <si>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</si>
  <si>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</si>
  <si>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</si>
  <si>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</si>
  <si>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</si>
  <si>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</si>
  <si>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</si>
  <si>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</si>
  <si>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</si>
  <si>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</si>
  <si>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</si>
  <si>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</si>
  <si>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</si>
  <si>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</si>
  <si>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</si>
  <si>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</si>
  <si>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</si>
  <si>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</si>
  <si>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</si>
  <si>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</si>
  <si>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</si>
  <si>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</si>
  <si>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</si>
  <si>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</si>
  <si>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</si>
  <si>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</si>
  <si>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</si>
  <si>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</si>
  <si>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</si>
  <si>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</si>
  <si>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</si>
  <si>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</si>
  <si>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</si>
  <si>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</si>
  <si>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</si>
  <si>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</si>
  <si>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</si>
  <si>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</si>
  <si>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</si>
  <si>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</si>
  <si>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</si>
  <si>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</si>
  <si>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</si>
  <si>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</si>
  <si>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</si>
  <si>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</si>
  <si>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</si>
  <si>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</si>
  <si>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</si>
  <si>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</si>
  <si>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</si>
  <si>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</si>
  <si>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</si>
  <si>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</si>
  <si>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</si>
  <si>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</si>
  <si>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</si>
  <si>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</si>
  <si>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</si>
  <si>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</si>
  <si>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</si>
  <si>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</si>
  <si>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</si>
  <si>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</si>
  <si>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</si>
  <si>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</si>
  <si>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</si>
  <si>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</si>
  <si>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</si>
  <si>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</si>
  <si>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</si>
  <si>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</si>
  <si>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</si>
  <si>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</si>
  <si>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</si>
  <si>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</si>
  <si>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</si>
  <si>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</si>
  <si>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</si>
  <si>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</si>
  <si>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</si>
  <si>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</si>
  <si>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</si>
  <si>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</si>
  <si>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</si>
  <si>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</si>
  <si>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</si>
  <si>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</si>
  <si>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</si>
  <si>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</si>
  <si>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</si>
  <si>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</si>
  <si>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</si>
  <si>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</si>
  <si>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</si>
  <si>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</si>
  <si>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</si>
  <si>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</si>
  <si>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</si>
  <si>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</si>
  <si>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</si>
  <si>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</si>
  <si>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</si>
  <si>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</si>
  <si>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</si>
  <si>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</si>
  <si>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</si>
  <si>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</si>
  <si>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</si>
  <si>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</si>
  <si>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</si>
  <si>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</si>
  <si>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</si>
  <si>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</si>
  <si>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</si>
  <si>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</si>
  <si>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</si>
  <si>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</si>
  <si>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</si>
  <si>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</si>
  <si>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</si>
  <si>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</si>
  <si>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</si>
  <si>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</si>
  <si>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</si>
  <si>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</si>
  <si>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</si>
  <si>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</si>
  <si>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</si>
  <si>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</si>
  <si>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</si>
  <si>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</si>
  <si>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</si>
  <si>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</si>
  <si>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</si>
  <si>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</si>
  <si>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</si>
  <si>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</si>
  <si>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</si>
  <si>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</si>
  <si>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</si>
  <si>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</si>
  <si>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</si>
  <si>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</si>
  <si>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</si>
  <si>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</si>
  <si>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</si>
  <si>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</si>
  <si>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</si>
  <si>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</si>
  <si>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</si>
  <si>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</si>
  <si>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</si>
  <si>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</si>
  <si>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</si>
  <si>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</si>
  <si>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</si>
  <si>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</si>
  <si>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</si>
  <si>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</si>
  <si>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</si>
  <si>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</si>
  <si>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</si>
  <si>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</si>
  <si>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</si>
  <si>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</si>
  <si>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</si>
  <si>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</si>
  <si>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</si>
  <si>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</si>
  <si>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</si>
  <si>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</si>
  <si>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</si>
  <si>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</si>
  <si>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</si>
  <si>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</si>
  <si>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</si>
  <si>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</si>
  <si>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</si>
  <si>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</si>
  <si>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</si>
  <si>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</si>
  <si>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</si>
  <si>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</si>
  <si>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</si>
  <si>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</si>
  <si>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</si>
  <si>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</si>
  <si>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</si>
  <si>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</si>
  <si>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</si>
  <si>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</si>
  <si>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</si>
  <si>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</si>
  <si>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</si>
  <si>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</si>
  <si>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</si>
  <si>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</si>
  <si>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</si>
  <si>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</si>
  <si>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</si>
  <si>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</si>
  <si>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</si>
  <si>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</si>
  <si>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</si>
  <si>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</si>
  <si>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</si>
  <si>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</si>
  <si>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</si>
  <si>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</si>
  <si>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</si>
  <si>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</si>
  <si>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</si>
  <si>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</si>
  <si>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</si>
  <si>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</si>
  <si>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</si>
  <si>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</si>
  <si>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</si>
  <si>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</si>
  <si>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</si>
  <si>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</si>
  <si>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</si>
  <si>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</si>
  <si>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</si>
  <si>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</si>
  <si>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</si>
  <si>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</si>
  <si>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</si>
  <si>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</si>
  <si>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</si>
  <si>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</si>
  <si>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</si>
  <si>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</si>
  <si>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</si>
  <si>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</si>
  <si>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</si>
  <si>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</si>
  <si>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</si>
  <si>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</si>
  <si>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</si>
  <si>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</si>
  <si>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</si>
  <si>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</si>
  <si>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</si>
  <si>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</si>
  <si>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</si>
  <si>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</si>
  <si>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</si>
  <si>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</si>
  <si>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</si>
  <si>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</si>
  <si>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</si>
  <si>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</si>
  <si>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</si>
  <si>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</si>
  <si>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</si>
  <si>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</si>
  <si>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</si>
  <si>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</si>
  <si>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</si>
  <si>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</si>
  <si>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</si>
  <si>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</si>
  <si>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</si>
  <si>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</si>
  <si>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</si>
  <si>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</si>
  <si>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</si>
  <si>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</si>
  <si>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</si>
  <si>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</si>
  <si>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</si>
  <si>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</si>
  <si>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</si>
  <si>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</si>
  <si>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</si>
  <si>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</si>
  <si>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</si>
  <si>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</si>
  <si>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</si>
  <si>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</si>
  <si>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</si>
  <si>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</si>
  <si>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</si>
  <si>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</si>
  <si>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</si>
  <si>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</si>
  <si>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</si>
  <si>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</si>
  <si>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</si>
  <si>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</si>
  <si>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</si>
  <si>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</si>
  <si>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</si>
  <si>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</si>
  <si>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</si>
  <si>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</si>
  <si>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</si>
  <si>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</si>
  <si>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</si>
  <si>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</si>
  <si>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</si>
  <si>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</si>
  <si>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</si>
  <si>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</si>
  <si>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</si>
  <si>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</si>
  <si>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</si>
  <si>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</si>
  <si>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</si>
  <si>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</si>
  <si>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</si>
  <si>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</si>
  <si>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</si>
  <si>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</si>
  <si>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</si>
  <si>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</si>
  <si>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</si>
  <si>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</si>
  <si>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</si>
  <si>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</si>
  <si>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</si>
  <si>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</si>
  <si>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</si>
  <si>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</si>
  <si>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</si>
  <si>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</si>
  <si>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</si>
  <si>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</si>
  <si>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</si>
  <si>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</si>
  <si>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</si>
  <si>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</si>
  <si>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</si>
  <si>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</si>
  <si>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</si>
  <si>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</si>
  <si>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</si>
  <si>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</si>
  <si>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</si>
  <si>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</si>
  <si>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</si>
  <si>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</si>
  <si>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</si>
  <si>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</si>
  <si>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</si>
  <si>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</si>
  <si>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</si>
  <si>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</si>
  <si>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</si>
  <si>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</si>
  <si>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</si>
  <si>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</si>
  <si>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</si>
  <si>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</si>
  <si>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</si>
  <si>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</si>
  <si>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</si>
  <si>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</si>
  <si>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</si>
  <si>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</si>
  <si>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</si>
  <si>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</si>
  <si>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</si>
  <si>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</si>
  <si>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</si>
  <si>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</si>
  <si>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</si>
  <si>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</si>
  <si>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</si>
  <si>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</si>
  <si>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</si>
  <si>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</si>
  <si>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</si>
  <si>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</si>
  <si>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</si>
  <si>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</si>
  <si>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</si>
  <si>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</si>
  <si>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</si>
  <si>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</si>
  <si>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</si>
  <si>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</si>
  <si>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</si>
  <si>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</si>
  <si>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</si>
  <si>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</si>
  <si>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</si>
  <si>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</si>
  <si>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</si>
  <si>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</si>
  <si>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</si>
  <si>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</si>
  <si>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</si>
  <si>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</si>
  <si>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</si>
  <si>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</si>
  <si>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</si>
  <si>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</si>
  <si>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</si>
  <si>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</si>
  <si>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</si>
  <si>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</si>
  <si>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</si>
  <si>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</si>
  <si>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</si>
  <si>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</si>
  <si>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</si>
  <si>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</si>
  <si>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</si>
  <si>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</si>
  <si>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</si>
  <si>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</si>
  <si>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</si>
  <si>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</si>
  <si>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</si>
  <si>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</si>
  <si>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</si>
  <si>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</si>
  <si>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</si>
  <si>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</si>
  <si>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</si>
  <si>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</si>
  <si>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</si>
  <si>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</si>
  <si>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</si>
  <si>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</si>
  <si>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</si>
  <si>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</si>
  <si>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</si>
  <si>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</si>
  <si>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</si>
  <si>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</si>
  <si>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</si>
  <si>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</si>
  <si>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</si>
  <si>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</si>
  <si>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</si>
  <si>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</si>
  <si>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</si>
  <si>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</si>
  <si>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</si>
  <si>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</si>
  <si>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</si>
  <si>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</si>
  <si>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</si>
  <si>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</si>
  <si>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</si>
  <si>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</si>
  <si>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</si>
  <si>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</si>
  <si>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</si>
  <si>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</si>
  <si>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</si>
  <si>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</si>
  <si>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</si>
  <si>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</si>
  <si>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</si>
  <si>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</si>
  <si>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</si>
  <si>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</si>
  <si>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</si>
  <si>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</si>
  <si>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</si>
  <si>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</si>
  <si>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</si>
  <si>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</si>
  <si>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</si>
  <si>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</si>
  <si>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</si>
  <si>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</si>
  <si>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</si>
  <si>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</si>
  <si>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</si>
  <si>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</si>
  <si>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</si>
  <si>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</si>
  <si>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</si>
  <si>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</si>
  <si>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</si>
  <si>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</si>
  <si>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</si>
  <si>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</si>
  <si>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</si>
  <si>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</si>
  <si>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</si>
  <si>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</si>
  <si>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</si>
  <si>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</si>
  <si>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</si>
  <si>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</si>
  <si>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</si>
  <si>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</si>
  <si>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</si>
  <si>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</si>
  <si>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</si>
  <si>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</si>
  <si>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</si>
  <si>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</si>
  <si>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</si>
  <si>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</si>
  <si>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</si>
  <si>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</si>
  <si>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</si>
  <si>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</si>
  <si>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</si>
  <si>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</si>
  <si>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</si>
  <si>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</si>
  <si>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</si>
  <si>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</si>
  <si>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</si>
  <si>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</si>
  <si>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</si>
  <si>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</si>
  <si>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</si>
  <si>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</si>
  <si>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</si>
  <si>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</si>
  <si>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</si>
  <si>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</si>
  <si>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</si>
  <si>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</si>
  <si>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</si>
  <si>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</si>
  <si>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</si>
  <si>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</si>
  <si>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</si>
  <si>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</si>
  <si>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</si>
  <si>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</si>
  <si>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</si>
  <si>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</si>
  <si>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</si>
  <si>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</si>
  <si>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</si>
  <si>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</si>
  <si>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</si>
  <si>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</si>
  <si>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</si>
  <si>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</si>
  <si>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</si>
  <si>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</si>
  <si>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</si>
  <si>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</si>
  <si>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</si>
  <si>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</si>
  <si>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</si>
  <si>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</si>
  <si>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</si>
  <si>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</si>
  <si>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</si>
  <si>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</si>
  <si>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</si>
  <si>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</si>
  <si>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</si>
  <si>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</si>
  <si>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</si>
  <si>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</si>
  <si>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</si>
  <si>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</si>
  <si>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</si>
  <si>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</si>
  <si>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</si>
  <si>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</si>
  <si>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</si>
  <si>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</si>
  <si>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</si>
  <si>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</si>
  <si>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</si>
  <si>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</si>
  <si>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</si>
  <si>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</si>
  <si>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</si>
  <si>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</si>
  <si>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</si>
  <si>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</si>
  <si>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</si>
  <si>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</si>
  <si>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</si>
  <si>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</si>
  <si>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</si>
  <si>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</si>
  <si>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</si>
  <si>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</si>
  <si>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</si>
  <si>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</si>
  <si>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</si>
  <si>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</si>
  <si>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</si>
  <si>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</si>
  <si>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</si>
  <si>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</si>
  <si>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</si>
  <si>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</si>
  <si>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</si>
  <si>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</si>
  <si>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</si>
  <si>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</si>
  <si>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</si>
  <si>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</si>
  <si>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</si>
  <si>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</si>
  <si>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</si>
  <si>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</si>
  <si>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</si>
  <si>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</si>
  <si>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</si>
  <si>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</si>
  <si>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</si>
  <si>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</si>
  <si>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</si>
  <si>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</si>
  <si>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</si>
  <si>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</si>
  <si>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</si>
  <si>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</si>
  <si>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</si>
  <si>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</si>
  <si>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</si>
  <si>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</si>
  <si>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</si>
  <si>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</si>
  <si>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</si>
  <si>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</si>
  <si>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</si>
  <si>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</si>
  <si>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</si>
  <si>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</si>
  <si>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</si>
  <si>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</si>
  <si>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</si>
  <si>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</si>
  <si>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</si>
  <si>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</si>
  <si>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</si>
  <si>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</si>
  <si>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</si>
  <si>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</si>
  <si>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</si>
  <si>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</si>
  <si>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</si>
  <si>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</si>
  <si>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</si>
  <si>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</si>
  <si>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</si>
  <si>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</si>
  <si>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</si>
  <si>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</si>
  <si>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</si>
  <si>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</si>
  <si>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</si>
  <si>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</si>
  <si>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</si>
  <si>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</si>
  <si>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</si>
  <si>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</si>
  <si>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</si>
  <si>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</si>
  <si>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</si>
  <si>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</si>
  <si>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</si>
  <si>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</si>
  <si>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</si>
  <si>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</si>
  <si>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</si>
  <si>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</si>
  <si>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</si>
  <si>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</si>
  <si>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</si>
  <si>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</si>
  <si>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</si>
  <si>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</si>
  <si>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</si>
  <si>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</si>
  <si>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</si>
  <si>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</si>
  <si>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</si>
  <si>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</si>
  <si>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</si>
  <si>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</si>
  <si>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</si>
  <si>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</si>
  <si>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</si>
  <si>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</si>
  <si>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</si>
  <si>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</si>
  <si>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</si>
  <si>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</si>
  <si>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</si>
  <si>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</si>
  <si>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</si>
  <si>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</si>
  <si>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</si>
  <si>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</si>
  <si>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</si>
  <si>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</si>
  <si>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</si>
  <si>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</si>
  <si>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</si>
  <si>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</si>
  <si>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</si>
  <si>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</si>
  <si>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</si>
  <si>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</si>
  <si>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</si>
  <si>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</si>
  <si>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</si>
  <si>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</si>
  <si>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</si>
  <si>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</si>
  <si>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</si>
  <si>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</si>
  <si>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</si>
  <si>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</si>
  <si>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</si>
  <si>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</si>
  <si>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</si>
  <si>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</si>
  <si>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</si>
  <si>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</si>
  <si>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</si>
  <si>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</si>
  <si>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</si>
  <si>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</si>
  <si>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</si>
  <si>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</si>
  <si>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</si>
  <si>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</si>
  <si>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</si>
  <si>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</si>
  <si>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</si>
  <si>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</si>
  <si>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</si>
  <si>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</si>
  <si>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</si>
  <si>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</si>
  <si>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</si>
  <si>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</si>
  <si>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</si>
  <si>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</si>
  <si>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</si>
  <si>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</si>
  <si>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</si>
  <si>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</si>
  <si>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</si>
  <si>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</si>
  <si>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</si>
  <si>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</si>
  <si>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</si>
  <si>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</si>
  <si>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</si>
  <si>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</si>
  <si>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</si>
  <si>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</si>
  <si>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</si>
  <si>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</si>
  <si>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</si>
  <si>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</si>
  <si>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</si>
  <si>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</si>
  <si>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</si>
  <si>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</si>
  <si>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</si>
  <si>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</si>
  <si>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</si>
  <si>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</si>
  <si>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</si>
  <si>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</si>
  <si>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</si>
  <si>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</si>
  <si>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</si>
  <si>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</si>
  <si>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</si>
  <si>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</si>
  <si>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</si>
  <si>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</si>
  <si>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</si>
  <si>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</si>
  <si>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</si>
  <si>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</si>
  <si>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</si>
  <si>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</si>
  <si>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</si>
  <si>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</si>
  <si>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</si>
  <si>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</si>
  <si>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</si>
  <si>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</si>
  <si>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</si>
  <si>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</si>
  <si>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</si>
  <si>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</si>
  <si>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</si>
  <si>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</si>
  <si>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</si>
  <si>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</si>
  <si>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</si>
  <si>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</si>
  <si>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</si>
  <si>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</si>
  <si>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</si>
  <si>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</si>
  <si>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</si>
  <si>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</si>
  <si>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</si>
  <si>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</si>
  <si>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</si>
  <si>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</si>
  <si>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</si>
  <si>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</si>
  <si>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</si>
  <si>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</si>
  <si>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</si>
  <si>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</si>
  <si>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</si>
  <si>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</si>
  <si>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</si>
  <si>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</si>
  <si>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</si>
  <si>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</si>
  <si>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</si>
  <si>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</si>
  <si>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</si>
  <si>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</si>
  <si>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</si>
  <si>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</si>
  <si>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</si>
  <si>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</si>
  <si>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</si>
  <si>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</si>
  <si>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</si>
  <si>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</si>
  <si>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</si>
  <si>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</si>
  <si>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</si>
  <si>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</si>
  <si>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</si>
  <si>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</si>
  <si>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</si>
  <si>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</si>
  <si>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</si>
  <si>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</si>
  <si>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</si>
  <si>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</si>
  <si>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</si>
  <si>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</si>
  <si>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</si>
  <si>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</si>
  <si>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</si>
  <si>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</si>
  <si>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</si>
  <si>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</si>
  <si>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</si>
  <si>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</si>
  <si>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</si>
  <si>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</si>
  <si>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</si>
  <si>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</si>
  <si>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</si>
  <si>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</si>
  <si>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</si>
  <si>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</si>
  <si>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</si>
  <si>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</si>
  <si>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</si>
  <si>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</si>
  <si>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</si>
  <si>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</si>
  <si>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</si>
  <si>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</si>
  <si>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</si>
  <si>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</si>
  <si>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</si>
  <si>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</si>
  <si>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</si>
  <si>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</si>
  <si>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</si>
  <si>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</si>
  <si>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</si>
  <si>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</si>
  <si>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</si>
  <si>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</si>
  <si>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</si>
  <si>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</si>
  <si>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</si>
  <si>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</si>
  <si>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</si>
  <si>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</si>
  <si>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</si>
  <si>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</si>
  <si>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</si>
  <si>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</si>
  <si>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</si>
  <si>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</si>
  <si>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</si>
  <si>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</si>
  <si>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</si>
  <si>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</si>
  <si>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</si>
  <si>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</si>
  <si>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</si>
  <si>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</si>
  <si>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</si>
  <si>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</si>
  <si>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</si>
  <si>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</si>
  <si>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</si>
  <si>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</si>
  <si>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</si>
  <si>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</si>
  <si>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</si>
  <si>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</si>
  <si>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</si>
  <si>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</si>
  <si>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</si>
  <si>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</si>
  <si>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</si>
  <si>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</si>
  <si>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</si>
  <si>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</si>
  <si>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</si>
  <si>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</si>
  <si>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</si>
  <si>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</si>
  <si>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</si>
  <si>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</si>
  <si>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</si>
  <si>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</si>
  <si>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</si>
  <si>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</si>
  <si>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</si>
  <si>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</si>
  <si>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</si>
  <si>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</si>
  <si>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</si>
  <si>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</si>
  <si>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</si>
  <si>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</si>
  <si>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</si>
  <si>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</si>
  <si>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</si>
  <si>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</si>
  <si>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</si>
  <si>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</si>
  <si>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</si>
  <si>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</si>
  <si>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</si>
  <si>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</si>
  <si>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</si>
  <si>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</si>
  <si>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</si>
  <si>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</si>
  <si>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</si>
  <si>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</si>
  <si>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</si>
  <si>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</si>
  <si>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</si>
  <si>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</si>
  <si>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</si>
  <si>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</si>
  <si>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</si>
  <si>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</si>
  <si>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</si>
  <si>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</si>
  <si>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</si>
  <si>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</si>
  <si>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</si>
  <si>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</si>
  <si>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</si>
  <si>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</si>
  <si>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</si>
  <si>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</si>
  <si>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</si>
  <si>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</si>
  <si>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</si>
  <si>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</si>
  <si>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</si>
  <si>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</si>
  <si>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</si>
  <si>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</si>
  <si>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</si>
  <si>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</si>
  <si>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</si>
  <si>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</si>
  <si>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</si>
  <si>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</si>
  <si>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</si>
  <si>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</si>
  <si>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</si>
  <si>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</si>
  <si>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</si>
  <si>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</si>
  <si>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</si>
  <si>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</si>
  <si>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</si>
  <si>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</si>
  <si>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</si>
  <si>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</si>
  <si>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</si>
  <si>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</si>
  <si>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</si>
  <si>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</si>
  <si>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</si>
  <si>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</si>
  <si>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</si>
  <si>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</si>
  <si>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</si>
  <si>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</si>
  <si>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</si>
  <si>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</si>
  <si>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</si>
  <si>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</si>
  <si>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</si>
  <si>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</si>
  <si>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</si>
  <si>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</si>
  <si>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</si>
  <si>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</si>
  <si>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</si>
  <si>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</si>
  <si>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</si>
  <si>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</si>
  <si>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</si>
  <si>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</si>
  <si>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</si>
  <si>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</si>
  <si>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</si>
  <si>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</si>
  <si>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</si>
  <si>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</si>
  <si>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</si>
  <si>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</si>
  <si>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</si>
  <si>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</si>
  <si>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</si>
  <si>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</si>
  <si>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</si>
  <si>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</si>
  <si>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</si>
  <si>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</si>
  <si>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</si>
  <si>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</si>
  <si>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</si>
  <si>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</si>
  <si>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</si>
  <si>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</si>
  <si>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</si>
  <si>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</si>
  <si>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</si>
  <si>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</si>
  <si>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</si>
  <si>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</si>
  <si>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</si>
  <si>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</si>
  <si>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</si>
  <si>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</si>
  <si>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</si>
  <si>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</si>
  <si>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</si>
  <si>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</si>
  <si>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</si>
  <si>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</si>
  <si>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</si>
  <si>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</si>
  <si>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</si>
  <si>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</si>
  <si>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</si>
  <si>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</si>
  <si>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</si>
  <si>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</si>
  <si>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</si>
  <si>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</si>
  <si>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</si>
  <si>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</si>
  <si>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</si>
  <si>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</si>
  <si>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</si>
  <si>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</si>
  <si>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</si>
  <si>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</si>
  <si>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</si>
  <si>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</si>
  <si>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</si>
  <si>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</si>
  <si>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</si>
  <si>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</si>
  <si>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</si>
  <si>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</si>
  <si>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</si>
  <si>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</si>
  <si>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</si>
  <si>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</si>
  <si>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</si>
  <si>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</si>
  <si>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</si>
  <si>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</si>
  <si>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</si>
  <si>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</si>
  <si>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</si>
  <si>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</si>
  <si>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</si>
  <si>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</si>
  <si>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</si>
  <si>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</si>
  <si>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</si>
  <si>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</si>
  <si>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</si>
  <si>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</si>
  <si>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</si>
  <si>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</si>
  <si>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</si>
  <si>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</si>
  <si>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</si>
  <si>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</si>
  <si>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</si>
  <si>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</si>
  <si>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</si>
  <si>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</si>
  <si>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</si>
  <si>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</si>
  <si>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</si>
  <si>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</si>
  <si>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</si>
  <si>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</si>
  <si>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</si>
  <si>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</si>
  <si>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</si>
  <si>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</si>
  <si>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</si>
  <si>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</si>
  <si>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</si>
  <si>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</si>
  <si>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</si>
  <si>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</si>
  <si>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</si>
  <si>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</si>
  <si>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</si>
  <si>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</si>
  <si>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</si>
  <si>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</si>
  <si>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</si>
  <si>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</si>
  <si>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</si>
  <si>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</si>
  <si>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</si>
  <si>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</si>
  <si>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</si>
  <si>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</si>
  <si>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</si>
  <si>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</si>
  <si>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</si>
  <si>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</si>
  <si>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</si>
  <si>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</si>
  <si>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</si>
  <si>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</si>
  <si>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</si>
  <si>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</si>
  <si>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</si>
  <si>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</si>
  <si>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</si>
  <si>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</si>
  <si>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</si>
  <si>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</si>
  <si>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</si>
  <si>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</si>
  <si>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</si>
  <si>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</si>
  <si>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</si>
  <si>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</si>
  <si>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</si>
  <si>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</si>
  <si>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</si>
  <si>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</si>
  <si>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</si>
  <si>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</si>
  <si>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</si>
  <si>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</si>
  <si>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</si>
  <si>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</si>
  <si>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</si>
  <si>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</si>
  <si>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</si>
  <si>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</si>
  <si>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</si>
  <si>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</si>
  <si>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</si>
  <si>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</si>
  <si>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</si>
  <si>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</si>
  <si>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</si>
  <si>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</si>
  <si>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</si>
  <si>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</si>
  <si>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</si>
  <si>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</si>
  <si>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</si>
  <si>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</si>
  <si>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</si>
  <si>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</si>
  <si>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</si>
  <si>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</si>
  <si>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</si>
  <si>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</si>
  <si>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</si>
  <si>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</si>
  <si>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</si>
  <si>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</si>
  <si>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</si>
  <si>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</si>
  <si>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</si>
  <si>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</si>
  <si>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</si>
  <si>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</si>
  <si>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</si>
  <si>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</si>
  <si>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</si>
  <si>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</si>
  <si>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</si>
  <si>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</si>
  <si>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</si>
  <si>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</si>
  <si>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</si>
  <si>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</si>
  <si>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</si>
  <si>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</si>
  <si>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</si>
  <si>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</si>
  <si>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</si>
  <si>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</si>
  <si>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</si>
  <si>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</si>
  <si>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</si>
  <si>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</si>
  <si>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</si>
  <si>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</si>
  <si>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</si>
  <si>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</si>
  <si>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</si>
  <si>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</si>
  <si>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</si>
  <si>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</si>
  <si>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</si>
  <si>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</si>
  <si>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</si>
  <si>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</si>
  <si>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</si>
  <si>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</si>
  <si>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</si>
  <si>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</si>
  <si>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</si>
  <si>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</si>
  <si>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</si>
  <si>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</si>
  <si>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</si>
  <si>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</si>
  <si>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</si>
  <si>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</si>
  <si>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</si>
  <si>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</si>
  <si>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</si>
  <si>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</si>
  <si>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</si>
  <si>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</si>
  <si>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</si>
  <si>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</si>
  <si>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</si>
  <si>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</si>
  <si>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</si>
  <si>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</si>
  <si>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</si>
  <si>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</si>
  <si>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</si>
  <si>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</si>
  <si>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</si>
  <si>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</si>
  <si>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</si>
  <si>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</si>
  <si>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</si>
  <si>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</si>
  <si>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</si>
  <si>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</si>
  <si>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</si>
  <si>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</si>
  <si>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</si>
  <si>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</si>
  <si>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</si>
  <si>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</si>
  <si>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</si>
  <si>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</si>
  <si>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</si>
  <si>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</si>
  <si>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</si>
  <si>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</si>
  <si>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</si>
  <si>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</si>
  <si>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</si>
  <si>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</si>
  <si>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</si>
  <si>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</si>
  <si>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</si>
  <si>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</si>
  <si>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</si>
  <si>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</si>
  <si>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</si>
  <si>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</si>
  <si>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</si>
  <si>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</si>
  <si>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</si>
  <si>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</si>
  <si>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</si>
  <si>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</si>
  <si>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</si>
  <si>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</si>
  <si>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</si>
  <si>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</si>
  <si>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</si>
  <si>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</si>
  <si>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</si>
  <si>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</si>
  <si>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</si>
  <si>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</si>
  <si>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</si>
  <si>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</si>
  <si>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</si>
  <si>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</si>
  <si>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</si>
  <si>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</si>
  <si>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</si>
  <si>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</si>
  <si>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</si>
  <si>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</si>
  <si>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</si>
  <si>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</si>
  <si>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</si>
  <si>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</si>
  <si>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</si>
  <si>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</si>
  <si>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</si>
  <si>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</si>
  <si>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</si>
  <si>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</si>
  <si>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</si>
  <si>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</si>
  <si>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</si>
  <si>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</si>
  <si>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</si>
  <si>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</si>
  <si>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</si>
  <si>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</si>
  <si>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</si>
  <si>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</si>
  <si>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</si>
  <si>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</si>
  <si>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</si>
  <si>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</si>
  <si>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</si>
  <si>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</si>
  <si>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</si>
  <si>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</si>
  <si>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</si>
  <si>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</si>
  <si>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</si>
  <si>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</si>
  <si>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</si>
  <si>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</si>
  <si>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</si>
  <si>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</si>
  <si>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</si>
  <si>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</si>
  <si>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</si>
  <si>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</si>
  <si>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</si>
  <si>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</si>
  <si>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</si>
  <si>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</si>
  <si>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</si>
  <si>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</si>
  <si>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</si>
  <si>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</si>
  <si>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</si>
  <si>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</si>
  <si>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</si>
  <si>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</si>
  <si>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</si>
  <si>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</si>
  <si>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</si>
  <si>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</si>
  <si>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</si>
  <si>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</si>
  <si>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</si>
  <si>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</si>
  <si>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</si>
  <si>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</si>
  <si>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</si>
  <si>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</si>
  <si>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</si>
  <si>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</si>
  <si>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</si>
  <si>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</si>
  <si>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</si>
  <si>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</si>
  <si>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</si>
  <si>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</si>
  <si>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</si>
  <si>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</si>
  <si>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</si>
  <si>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</si>
  <si>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</si>
  <si>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</si>
  <si>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</si>
  <si>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</si>
  <si>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</si>
  <si>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</si>
  <si>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</si>
  <si>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</si>
  <si>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</si>
  <si>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</si>
  <si>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</si>
  <si>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</si>
  <si>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</si>
  <si>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</si>
  <si>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</si>
  <si>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</si>
  <si>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</si>
  <si>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</si>
  <si>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</si>
  <si>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</si>
  <si>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</si>
  <si>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</si>
  <si>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</si>
  <si>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</si>
  <si>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</si>
  <si>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</si>
  <si>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</si>
  <si>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</si>
  <si>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</si>
  <si>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</si>
  <si>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</si>
  <si>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</si>
  <si>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</si>
  <si>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</si>
  <si>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</si>
  <si>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</si>
  <si>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</si>
  <si>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</si>
  <si>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</si>
  <si>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</si>
  <si>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</si>
  <si>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</si>
  <si>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</si>
  <si>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</si>
  <si>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</si>
  <si>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</si>
  <si>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</si>
  <si>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</si>
  <si>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</si>
  <si>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</si>
  <si>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</si>
  <si>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</si>
  <si>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</si>
  <si>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</si>
  <si>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</si>
  <si>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</si>
  <si>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</si>
  <si>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</si>
  <si>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</si>
  <si>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</si>
  <si>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</si>
  <si>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</si>
  <si>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</si>
  <si>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</si>
  <si>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</si>
  <si>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</si>
  <si>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</si>
  <si>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</si>
  <si>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</si>
  <si>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</si>
  <si>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</si>
  <si>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</si>
  <si>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</si>
  <si>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</si>
  <si>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</si>
  <si>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</si>
  <si>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</si>
  <si>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</si>
  <si>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</si>
  <si>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</si>
  <si>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</si>
  <si>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</si>
  <si>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</si>
  <si>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</si>
  <si>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</si>
  <si>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</si>
  <si>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</si>
  <si>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</si>
  <si>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</si>
  <si>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</si>
  <si>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</si>
  <si>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</si>
  <si>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</si>
  <si>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</si>
  <si>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</si>
  <si>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</si>
  <si>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</si>
  <si>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</si>
  <si>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</si>
  <si>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</si>
  <si>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</si>
  <si>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</si>
  <si>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</si>
  <si>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</si>
  <si>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</si>
  <si>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</si>
  <si>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</si>
  <si>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</si>
  <si>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</si>
  <si>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</si>
  <si>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</si>
  <si>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</si>
  <si>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</si>
  <si>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</si>
  <si>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</si>
  <si>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</si>
  <si>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</si>
  <si>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</si>
  <si>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</si>
  <si>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</si>
  <si>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</si>
  <si>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</si>
  <si>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</si>
  <si>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</si>
  <si>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</si>
  <si>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</si>
  <si>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</si>
  <si>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</si>
  <si>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</si>
  <si>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</si>
  <si>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</si>
  <si>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</si>
  <si>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</si>
  <si>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</si>
  <si>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</si>
  <si>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</si>
  <si>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</si>
  <si>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</si>
  <si>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</si>
  <si>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</si>
  <si>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</si>
  <si>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</si>
  <si>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</si>
  <si>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</si>
  <si>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</si>
  <si>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</si>
  <si>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</si>
  <si>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</si>
  <si>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</si>
  <si>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</si>
  <si>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</si>
  <si>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</si>
  <si>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</si>
  <si>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</si>
  <si>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</si>
  <si>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</si>
  <si>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</si>
  <si>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</si>
  <si>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</si>
  <si>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</si>
  <si>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</si>
  <si>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</si>
  <si>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</si>
  <si>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</si>
  <si>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</si>
  <si>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</si>
  <si>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</si>
  <si>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</si>
  <si>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</si>
  <si>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</si>
  <si>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</si>
  <si>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</si>
  <si>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</si>
  <si>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</si>
  <si>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</si>
  <si>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</si>
  <si>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</si>
  <si>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</si>
  <si>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</si>
  <si>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</si>
  <si>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</si>
  <si>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</si>
  <si>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</si>
  <si>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</si>
  <si>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</si>
  <si>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</si>
  <si>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</si>
  <si>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</si>
  <si>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</si>
  <si>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</si>
  <si>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</si>
  <si>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</si>
  <si>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</si>
  <si>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</si>
  <si>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</si>
  <si>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</si>
  <si>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</si>
  <si>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</si>
  <si>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</si>
  <si>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</si>
  <si>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</si>
  <si>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</si>
  <si>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</si>
  <si>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</si>
  <si>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</si>
  <si>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</si>
  <si>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</si>
  <si>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</si>
  <si>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</si>
  <si>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</si>
  <si>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</si>
  <si>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</si>
  <si>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</si>
  <si>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</si>
  <si>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</si>
  <si>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</si>
  <si>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</si>
  <si>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</si>
  <si>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</si>
  <si>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</si>
  <si>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</si>
  <si>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</si>
  <si>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</si>
  <si>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</si>
  <si>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</si>
  <si>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</si>
  <si>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</si>
  <si>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</si>
  <si>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</si>
  <si>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</si>
  <si>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</si>
  <si>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</si>
  <si>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</si>
  <si>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</si>
  <si>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</si>
  <si>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</si>
  <si>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</si>
  <si>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</si>
  <si>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</si>
  <si>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</si>
  <si>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</si>
  <si>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</si>
  <si>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</si>
  <si>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</si>
  <si>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</si>
  <si>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</si>
  <si>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</si>
  <si>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</si>
  <si>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</si>
  <si>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</si>
  <si>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</si>
  <si>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</si>
  <si>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</si>
  <si>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</si>
  <si>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</si>
  <si>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</si>
  <si>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</si>
  <si>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</si>
  <si>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</si>
  <si>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</si>
  <si>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</si>
  <si>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</si>
  <si>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</si>
  <si>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</si>
  <si>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</si>
  <si>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</si>
  <si>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</si>
  <si>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</si>
  <si>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</si>
  <si>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</si>
  <si>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</si>
  <si>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</si>
  <si>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</si>
  <si>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</si>
  <si>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</si>
  <si>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</si>
  <si>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</si>
  <si>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</si>
  <si>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</si>
  <si>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</si>
  <si>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</si>
  <si>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</si>
  <si>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</si>
  <si>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</si>
  <si>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</si>
  <si>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</si>
  <si>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</si>
  <si>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</si>
  <si>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</si>
  <si>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</si>
  <si>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</si>
  <si>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</si>
  <si>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</si>
  <si>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</si>
  <si>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</si>
  <si>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</si>
  <si>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</si>
  <si>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</si>
  <si>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</si>
  <si>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</si>
  <si>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</si>
  <si>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</si>
  <si>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</si>
  <si>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</si>
  <si>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</si>
  <si>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</si>
  <si>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</si>
  <si>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</si>
  <si>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</si>
  <si>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</si>
  <si>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</si>
  <si>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</si>
  <si>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</si>
  <si>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</si>
  <si>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</si>
  <si>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</si>
  <si>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</si>
  <si>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</si>
  <si>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</si>
  <si>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</si>
  <si>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</si>
  <si>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</si>
  <si>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</si>
  <si>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</si>
  <si>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</si>
  <si>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</si>
  <si>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</si>
  <si>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</si>
  <si>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</si>
  <si>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</si>
  <si>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</si>
  <si>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</si>
  <si>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</si>
  <si>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</si>
  <si>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</si>
  <si>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</si>
  <si>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</si>
  <si>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</si>
  <si>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</si>
  <si>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</si>
  <si>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</si>
  <si>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</si>
  <si>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</si>
  <si>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</si>
  <si>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</si>
  <si>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</si>
  <si>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</si>
  <si>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</si>
  <si>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</si>
  <si>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</si>
  <si>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</si>
  <si>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</si>
  <si>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</si>
  <si>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</si>
  <si>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</si>
  <si>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</si>
  <si>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</si>
  <si>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</si>
  <si>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</si>
  <si>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</si>
  <si>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</si>
  <si>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</si>
  <si>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</si>
  <si>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</si>
  <si>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</si>
  <si>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</si>
  <si>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</si>
  <si>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</si>
  <si>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</si>
  <si>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</si>
  <si>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</si>
  <si>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</si>
  <si>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</si>
  <si>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</si>
  <si>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</si>
  <si>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</si>
  <si>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</si>
  <si>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</si>
  <si>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</si>
  <si>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</si>
  <si>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</si>
  <si>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</si>
  <si>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</si>
  <si>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</si>
  <si>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</si>
  <si>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</si>
  <si>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</si>
  <si>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</si>
  <si>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</si>
  <si>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</si>
  <si>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</si>
  <si>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</si>
  <si>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</si>
  <si>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</si>
  <si>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</si>
  <si>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</si>
  <si>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</si>
  <si>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</si>
  <si>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</si>
  <si>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</si>
  <si>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</si>
  <si>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</si>
  <si>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</si>
  <si>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</si>
  <si>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</si>
  <si>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</si>
  <si>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</si>
  <si>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</si>
  <si>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</si>
  <si>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</si>
  <si>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</si>
  <si>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</si>
  <si>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</si>
  <si>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</si>
  <si>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</si>
  <si>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</si>
  <si>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</si>
  <si>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</si>
  <si>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</si>
  <si>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</si>
  <si>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</si>
  <si>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</si>
  <si>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</si>
  <si>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</si>
  <si>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</si>
  <si>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</si>
  <si>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</si>
  <si>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</si>
  <si>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</si>
  <si>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</si>
  <si>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</si>
  <si>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</si>
  <si>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</si>
  <si>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</si>
  <si>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</si>
  <si>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</si>
  <si>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</si>
  <si>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</si>
  <si>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</si>
  <si>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</si>
  <si>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</si>
  <si>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</si>
  <si>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</si>
  <si>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</si>
  <si>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</si>
  <si>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</si>
  <si>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</si>
  <si>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</si>
  <si>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</si>
  <si>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</si>
  <si>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</si>
  <si>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</si>
  <si>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</si>
  <si>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</si>
  <si>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</si>
  <si>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</si>
  <si>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</si>
  <si>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</si>
  <si>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</si>
  <si>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</si>
  <si>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</si>
  <si>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</si>
  <si>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</si>
  <si>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</si>
  <si>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</si>
  <si>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</si>
  <si>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</si>
  <si>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</si>
  <si>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</si>
  <si>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</si>
  <si>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</si>
  <si>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</si>
  <si>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</si>
  <si>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</si>
  <si>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</si>
  <si>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</si>
  <si>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</si>
  <si>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</si>
  <si>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</si>
  <si>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</si>
  <si>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</si>
  <si>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</si>
  <si>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</si>
  <si>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</si>
  <si>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</si>
  <si>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</si>
  <si>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</si>
  <si>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</si>
  <si>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</si>
  <si>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</si>
  <si>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</si>
  <si>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</si>
  <si>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</si>
  <si>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</si>
  <si>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</si>
  <si>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</si>
  <si>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</si>
  <si>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</si>
  <si>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</si>
  <si>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</si>
  <si>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</si>
  <si>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</si>
  <si>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</si>
  <si>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</si>
  <si>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</si>
  <si>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</si>
  <si>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</si>
  <si>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</si>
  <si>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</si>
  <si>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</si>
  <si>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</si>
  <si>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</si>
  <si>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</si>
  <si>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</si>
  <si>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</si>
  <si>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</si>
  <si>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</si>
  <si>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</si>
  <si>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</si>
  <si>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</si>
  <si>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</si>
  <si>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</si>
  <si>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</si>
  <si>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</si>
  <si>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</si>
  <si>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</si>
  <si>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</si>
  <si>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</si>
  <si>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</si>
  <si>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</si>
  <si>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</si>
  <si>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</si>
  <si>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</si>
  <si>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</si>
  <si>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</si>
  <si>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</si>
  <si>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</si>
  <si>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</si>
  <si>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</si>
  <si>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</si>
  <si>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</si>
  <si>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</si>
  <si>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</si>
  <si>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</si>
  <si>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</si>
  <si>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</si>
  <si>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</si>
  <si>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</si>
  <si>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</si>
  <si>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</si>
  <si>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</si>
  <si>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</si>
  <si>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</si>
  <si>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</si>
  <si>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</si>
  <si>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</si>
  <si>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</si>
  <si>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</si>
  <si>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</si>
  <si>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</si>
  <si>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</si>
  <si>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</si>
  <si>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</si>
  <si>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</si>
  <si>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</si>
  <si>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</si>
  <si>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</si>
  <si>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</si>
  <si>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</si>
  <si>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</si>
  <si>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</si>
  <si>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</si>
  <si>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</si>
  <si>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</si>
  <si>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</si>
  <si>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</si>
  <si>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</si>
  <si>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</si>
  <si>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</si>
  <si>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</si>
  <si>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</si>
  <si>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</si>
  <si>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</si>
  <si>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</si>
  <si>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</si>
  <si>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</si>
  <si>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</si>
  <si>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</si>
  <si>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</si>
  <si>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</si>
  <si>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</si>
  <si>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</si>
  <si>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</si>
  <si>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</si>
  <si>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</si>
  <si>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</si>
  <si>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</si>
  <si>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</si>
  <si>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</si>
  <si>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</si>
  <si>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</si>
  <si>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</si>
  <si>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</si>
  <si>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</si>
  <si>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</si>
  <si>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</si>
  <si>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</si>
  <si>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</si>
  <si>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</si>
  <si>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</si>
  <si>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</si>
  <si>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</si>
  <si>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</si>
  <si>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</si>
  <si>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</si>
  <si>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</si>
  <si>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</si>
  <si>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</si>
  <si>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</si>
  <si>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</si>
  <si>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</si>
  <si>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</si>
  <si>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</si>
  <si>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</si>
  <si>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</si>
  <si>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</si>
  <si>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</si>
  <si>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</si>
  <si>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</si>
  <si>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</si>
  <si>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</si>
  <si>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</si>
  <si>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</si>
  <si>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</si>
  <si>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</si>
  <si>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</si>
  <si>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</si>
  <si>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</si>
  <si>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</si>
  <si>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</si>
  <si>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</si>
  <si>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</si>
  <si>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</si>
  <si>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</si>
  <si>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</si>
  <si>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</si>
  <si>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</si>
  <si>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</si>
  <si>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</si>
  <si>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</si>
  <si>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</si>
  <si>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</si>
  <si>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</si>
  <si>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</si>
  <si>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</si>
  <si>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</si>
  <si>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</si>
  <si>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</si>
  <si>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</si>
  <si>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</si>
  <si>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</si>
  <si>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</si>
  <si>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</si>
  <si>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</si>
  <si>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</si>
  <si>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</si>
  <si>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</si>
  <si>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</si>
  <si>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</si>
  <si>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</si>
  <si>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</si>
  <si>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</si>
  <si>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</si>
  <si>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</si>
  <si>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</si>
  <si>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</si>
  <si>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</si>
  <si>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</si>
  <si>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</si>
  <si>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</si>
  <si>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</si>
  <si>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</si>
  <si>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</si>
  <si>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</si>
  <si>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</si>
  <si>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</si>
  <si>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</si>
  <si>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</si>
  <si>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</si>
  <si>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</si>
  <si>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</si>
  <si>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</si>
  <si>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</si>
  <si>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</si>
  <si>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</si>
  <si>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</si>
  <si>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</si>
  <si>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</si>
  <si>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</si>
  <si>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</si>
  <si>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</si>
  <si>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</si>
  <si>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</si>
  <si>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</si>
  <si>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</si>
  <si>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</si>
  <si>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</si>
  <si>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</si>
  <si>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</si>
  <si>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</si>
  <si>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</si>
  <si>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</si>
  <si>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</si>
  <si>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</si>
  <si>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</si>
  <si>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</si>
  <si>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</si>
  <si>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</si>
  <si>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</si>
  <si>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</si>
  <si>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</si>
  <si>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</si>
  <si>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</si>
  <si>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</si>
  <si>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</si>
  <si>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</si>
  <si>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</si>
  <si>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</si>
  <si>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</si>
  <si>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</si>
  <si>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</si>
  <si>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</si>
  <si>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</si>
  <si>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</si>
  <si>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</si>
  <si>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</si>
  <si>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</si>
  <si>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</si>
  <si>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</si>
  <si>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</si>
  <si>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</si>
  <si>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</si>
  <si>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</si>
  <si>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</si>
  <si>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</si>
  <si>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</si>
  <si>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</si>
  <si>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</si>
  <si>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</si>
  <si>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</si>
  <si>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</si>
  <si>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</si>
  <si>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</si>
  <si>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</si>
  <si>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</si>
  <si>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</si>
  <si>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</si>
  <si>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</si>
  <si>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</si>
  <si>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</si>
  <si>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</si>
  <si>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</si>
  <si>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</si>
  <si>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</si>
  <si>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</si>
  <si>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</si>
  <si>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</si>
  <si>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</si>
  <si>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</si>
  <si>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</si>
  <si>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</si>
  <si>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</si>
  <si>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</si>
  <si>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</si>
  <si>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</si>
  <si>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</si>
  <si>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</si>
  <si>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</si>
  <si>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</si>
  <si>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</si>
  <si>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</si>
  <si>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</si>
  <si>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</si>
  <si>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</si>
  <si>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</si>
  <si>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</si>
  <si>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</si>
  <si>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</si>
  <si>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</si>
  <si>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</si>
  <si>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</si>
  <si>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</si>
  <si>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</si>
  <si>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</si>
  <si>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</si>
  <si>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</si>
  <si>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</si>
  <si>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</si>
  <si>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</si>
  <si>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</si>
  <si>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</si>
  <si>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</si>
  <si>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</si>
  <si>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</si>
  <si>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</si>
  <si>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</si>
  <si>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</si>
  <si>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</si>
  <si>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</si>
  <si>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</si>
  <si>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</si>
  <si>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</si>
  <si>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</si>
  <si>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</si>
  <si>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</si>
  <si>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</si>
  <si>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</si>
  <si>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</si>
  <si>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</si>
  <si>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</si>
  <si>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</si>
  <si>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</si>
  <si>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</si>
  <si>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</si>
  <si>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</si>
  <si>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</si>
  <si>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</si>
  <si>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</si>
  <si>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</si>
  <si>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</si>
  <si>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</si>
  <si>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</si>
  <si>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</si>
  <si>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</si>
  <si>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</si>
  <si>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</si>
  <si>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</si>
  <si>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</si>
  <si>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</si>
  <si>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</si>
  <si>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</si>
  <si>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</si>
  <si>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</si>
  <si>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</si>
  <si>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</si>
  <si>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</si>
  <si>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</si>
  <si>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</si>
  <si>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</si>
  <si>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</si>
  <si>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</si>
  <si>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</si>
  <si>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</si>
  <si>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</si>
  <si>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</si>
  <si>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</si>
  <si>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</si>
  <si>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</si>
  <si>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</si>
  <si>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</si>
  <si>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</si>
  <si>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</si>
  <si>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</si>
  <si>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</si>
  <si>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</si>
  <si>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</si>
  <si>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</si>
  <si>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</si>
  <si>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</si>
  <si>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</si>
  <si>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</si>
  <si>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</si>
  <si>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</si>
  <si>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</si>
  <si>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</si>
  <si>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</si>
  <si>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</si>
  <si>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</si>
  <si>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</si>
  <si>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</si>
  <si>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</si>
  <si>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</si>
  <si>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</si>
  <si>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</si>
  <si>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</si>
  <si>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</si>
  <si>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</si>
  <si>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</si>
  <si>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</si>
  <si>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</si>
  <si>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</si>
  <si>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</si>
  <si>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</si>
  <si>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</si>
  <si>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</si>
  <si>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</si>
  <si>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</si>
  <si>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</si>
  <si>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</si>
  <si>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</si>
  <si>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</si>
  <si>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</si>
  <si>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</si>
  <si>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</si>
  <si>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</si>
  <si>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</si>
  <si>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</si>
  <si>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</si>
  <si>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</si>
  <si>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</si>
  <si>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</si>
  <si>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</si>
  <si>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</si>
  <si>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</si>
  <si>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</si>
  <si>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</si>
  <si>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</si>
  <si>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</si>
  <si>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</si>
  <si>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</si>
  <si>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</si>
  <si>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</si>
  <si>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</si>
  <si>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</si>
  <si>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</si>
  <si>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</si>
  <si>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</si>
  <si>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</si>
  <si>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</si>
  <si>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</si>
  <si>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</si>
  <si>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</si>
  <si>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</si>
  <si>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</si>
  <si>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</si>
  <si>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</si>
  <si>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</si>
  <si>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</si>
  <si>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</si>
  <si>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</si>
  <si>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</si>
  <si>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</si>
  <si>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</si>
  <si>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</si>
  <si>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</si>
  <si>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</si>
  <si>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</si>
  <si>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</si>
  <si>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</si>
  <si>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</si>
  <si>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</si>
  <si>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</si>
  <si>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</si>
  <si>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</si>
  <si>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</si>
  <si>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</si>
  <si>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</si>
  <si>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</si>
  <si>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</si>
  <si>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</si>
  <si>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</si>
  <si>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</si>
  <si>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</si>
  <si>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</si>
  <si>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</si>
  <si>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</si>
  <si>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</si>
  <si>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</si>
  <si>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</si>
  <si>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</si>
  <si>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</si>
  <si>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</si>
  <si>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</si>
  <si>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</si>
  <si>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</si>
  <si>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</si>
  <si>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</si>
  <si>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</si>
  <si>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</si>
  <si>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</si>
  <si>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</si>
  <si>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</si>
  <si>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</si>
  <si>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</si>
  <si>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</si>
  <si>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</si>
  <si>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</si>
  <si>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</si>
  <si>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</si>
  <si>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</si>
  <si>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</si>
  <si>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</si>
  <si>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</si>
  <si>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</si>
  <si>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</si>
  <si>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</si>
  <si>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</si>
  <si>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</si>
  <si>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</si>
  <si>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</si>
  <si>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</si>
  <si>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</si>
  <si>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</si>
  <si>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</si>
  <si>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</si>
  <si>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</si>
  <si>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</si>
  <si>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</si>
  <si>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</si>
  <si>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</si>
  <si>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</si>
  <si>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</si>
  <si>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</si>
  <si>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</si>
  <si>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</si>
  <si>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</si>
  <si>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</si>
  <si>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</si>
  <si>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</si>
  <si>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</si>
  <si>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</si>
  <si>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</si>
  <si>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</si>
  <si>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</si>
  <si>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</si>
  <si>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</si>
  <si>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</si>
  <si>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</si>
  <si>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</si>
  <si>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</si>
  <si>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</si>
  <si>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</si>
  <si>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</si>
  <si>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</si>
  <si>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</si>
  <si>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</si>
  <si>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</si>
  <si>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</si>
  <si>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</si>
  <si>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</si>
  <si>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</si>
  <si>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</si>
  <si>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</si>
  <si>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</si>
  <si>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</si>
  <si>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</si>
  <si>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</si>
  <si>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</si>
  <si>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</si>
  <si>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</si>
  <si>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</si>
  <si>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</si>
  <si>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</si>
  <si>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</si>
  <si>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</si>
  <si>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</si>
  <si>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</si>
  <si>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</si>
  <si>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</si>
  <si>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</si>
  <si>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</si>
  <si>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</si>
  <si>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</si>
  <si>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</si>
  <si>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</si>
  <si>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</si>
  <si>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</si>
  <si>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</si>
  <si>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</si>
  <si>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</si>
  <si>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</si>
  <si>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</si>
  <si>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</si>
  <si>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</si>
  <si>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</si>
  <si>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</si>
  <si>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</si>
  <si>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</si>
  <si>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</si>
  <si>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</si>
  <si>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</si>
  <si>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</si>
  <si>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</si>
  <si>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</si>
  <si>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</si>
  <si>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</si>
  <si>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</si>
  <si>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</si>
  <si>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</si>
  <si>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</si>
  <si>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</si>
  <si>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</si>
  <si>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</si>
  <si>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</si>
  <si>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</si>
  <si>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</si>
  <si>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</si>
  <si>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</si>
  <si>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</si>
  <si>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</si>
  <si>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</si>
  <si>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</si>
  <si>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</si>
  <si>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</si>
  <si>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</si>
  <si>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</si>
  <si>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</si>
  <si>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</si>
  <si>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</si>
  <si>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</si>
  <si>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</si>
  <si>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</si>
  <si>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</si>
  <si>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</si>
  <si>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</si>
  <si>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</si>
  <si>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</si>
  <si>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</si>
  <si>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</si>
  <si>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</si>
  <si>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</si>
  <si>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</si>
  <si>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</si>
  <si>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</si>
  <si>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</si>
  <si>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</si>
  <si>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</si>
  <si>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</si>
  <si>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</si>
  <si>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</si>
  <si>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</si>
  <si>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</si>
  <si>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</si>
  <si>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</si>
  <si>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</si>
  <si>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</si>
  <si>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</si>
  <si>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</si>
  <si>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</si>
  <si>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</si>
  <si>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</si>
  <si>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</si>
  <si>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</si>
  <si>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</si>
  <si>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</si>
  <si>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</si>
  <si>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</si>
  <si>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</si>
  <si>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</si>
  <si>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</si>
  <si>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</si>
  <si>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</si>
  <si>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</si>
  <si>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</si>
  <si>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</si>
  <si>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</si>
  <si>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</si>
  <si>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</si>
  <si>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</si>
  <si>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</si>
  <si>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</si>
  <si>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</si>
  <si>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</si>
  <si>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</si>
  <si>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</si>
  <si>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</si>
  <si>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</si>
  <si>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</si>
  <si>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</si>
  <si>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</si>
  <si>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</si>
  <si>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</si>
  <si>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</si>
  <si>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</si>
  <si>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</si>
  <si>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</si>
  <si>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</si>
  <si>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</si>
  <si>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</si>
  <si>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</si>
  <si>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</si>
  <si>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</si>
  <si>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</si>
  <si>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</si>
  <si>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</si>
  <si>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</si>
  <si>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</si>
  <si>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</si>
  <si>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</si>
  <si>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</si>
  <si>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</si>
  <si>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</si>
  <si>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</si>
  <si>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</si>
  <si>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</si>
  <si>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</si>
  <si>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</si>
  <si>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</si>
  <si>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</si>
  <si>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</si>
  <si>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</si>
  <si>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</si>
  <si>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</si>
  <si>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</si>
  <si>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</si>
  <si>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</si>
  <si>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</si>
  <si>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</si>
  <si>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</si>
  <si>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</si>
  <si>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</si>
  <si>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</si>
  <si>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</si>
  <si>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</si>
  <si>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</si>
  <si>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</si>
  <si>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</si>
  <si>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</si>
  <si>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</si>
  <si>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</si>
  <si>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</si>
  <si>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</si>
  <si>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</si>
  <si>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</si>
  <si>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</si>
  <si>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</si>
  <si>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</si>
  <si>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</si>
  <si>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</si>
  <si>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</si>
  <si>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</si>
  <si>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</si>
  <si>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</si>
  <si>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</si>
  <si>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</si>
  <si>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</si>
  <si>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</si>
  <si>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</si>
  <si>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</si>
  <si>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</si>
  <si>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</si>
  <si>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</si>
  <si>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</si>
  <si>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</si>
  <si>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</si>
  <si>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</si>
  <si>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</si>
  <si>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</si>
  <si>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</si>
  <si>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</si>
  <si>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</si>
  <si>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</si>
  <si>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</si>
  <si>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</si>
  <si>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</si>
  <si>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</si>
  <si>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</si>
  <si>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</si>
  <si>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</si>
  <si>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</si>
  <si>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</si>
  <si>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</si>
  <si>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</si>
  <si>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</si>
  <si>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</si>
  <si>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</si>
  <si>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</si>
  <si>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</si>
  <si>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</si>
  <si>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</si>
  <si>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</si>
  <si>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</si>
  <si>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</si>
  <si>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</si>
  <si>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</si>
  <si>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</si>
  <si>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</si>
  <si>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</si>
  <si>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</si>
  <si>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</si>
  <si>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</si>
  <si>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</si>
  <si>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</si>
  <si>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</si>
  <si>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</si>
  <si>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</si>
  <si>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</si>
  <si>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</si>
  <si>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</si>
  <si>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</si>
  <si>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</si>
  <si>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</si>
  <si>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</si>
  <si>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</si>
  <si>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</si>
  <si>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</si>
  <si>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</si>
  <si>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</si>
  <si>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</si>
  <si>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</si>
  <si>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</si>
  <si>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</si>
  <si>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</si>
  <si>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</si>
  <si>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</si>
  <si>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</si>
  <si>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</si>
  <si>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</si>
  <si>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</si>
  <si>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</si>
  <si>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</si>
  <si>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</si>
  <si>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</si>
  <si>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</si>
  <si>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</si>
  <si>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</si>
  <si>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</si>
  <si>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</si>
  <si>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</si>
  <si>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</si>
  <si>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</si>
  <si>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</si>
  <si>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</si>
  <si>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</si>
  <si>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</si>
  <si>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</si>
  <si>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</si>
  <si>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</si>
  <si>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</si>
  <si>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</si>
  <si>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</si>
  <si>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</si>
  <si>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</si>
  <si>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</si>
  <si>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</si>
  <si>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</si>
  <si>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</si>
  <si>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</si>
  <si>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</si>
  <si>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</si>
  <si>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</si>
  <si>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</si>
  <si>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</si>
  <si>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</si>
  <si>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</si>
  <si>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</si>
  <si>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</si>
  <si>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</si>
  <si>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</si>
  <si>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</si>
  <si>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</si>
  <si>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</si>
  <si>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</si>
  <si>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</si>
  <si>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</si>
  <si>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</si>
  <si>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</si>
  <si>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</si>
  <si>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</si>
  <si>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</si>
  <si>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</si>
  <si>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</si>
  <si>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</si>
  <si>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</si>
  <si>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</si>
  <si>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</si>
  <si>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</si>
  <si>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</si>
  <si>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</si>
  <si>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</si>
  <si>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</si>
  <si>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</si>
  <si>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</si>
  <si>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</si>
  <si>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</si>
  <si>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</si>
  <si>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</si>
  <si>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</si>
  <si>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</si>
  <si>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</si>
  <si>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</si>
  <si>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</si>
  <si>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</si>
  <si>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</si>
  <si>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</si>
  <si>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</si>
  <si>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</si>
  <si>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</si>
  <si>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</si>
  <si>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</si>
  <si>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</si>
  <si>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</si>
  <si>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</si>
  <si>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</si>
  <si>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</si>
  <si>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</si>
  <si>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</si>
  <si>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</si>
  <si>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</si>
  <si>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</si>
  <si>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</si>
  <si>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</si>
  <si>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</si>
  <si>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</si>
  <si>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</si>
  <si>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</si>
  <si>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</si>
  <si>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</si>
  <si>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</si>
  <si>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</si>
  <si>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</si>
  <si>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</si>
  <si>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</si>
  <si>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</si>
  <si>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</si>
  <si>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</si>
  <si>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</si>
  <si>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</si>
  <si>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</si>
  <si>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</si>
  <si>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</si>
  <si>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</si>
  <si>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</si>
  <si>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</si>
  <si>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</si>
  <si>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</si>
  <si>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</si>
  <si>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</si>
  <si>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</si>
  <si>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</si>
  <si>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</si>
  <si>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</si>
  <si>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</si>
  <si>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</si>
  <si>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</si>
  <si>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</si>
  <si>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</si>
  <si>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</si>
  <si>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</si>
  <si>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</si>
  <si>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</si>
  <si>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</si>
  <si>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</si>
  <si>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</si>
  <si>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</si>
  <si>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</si>
  <si>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</si>
  <si>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</si>
  <si>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</si>
  <si>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</si>
  <si>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</si>
  <si>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</si>
  <si>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</si>
  <si>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</si>
  <si>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</si>
  <si>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</si>
  <si>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</si>
  <si>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</si>
  <si>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</si>
  <si>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</si>
  <si>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</si>
  <si>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</si>
  <si>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</si>
  <si>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</si>
  <si>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</si>
  <si>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</si>
  <si>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</si>
  <si>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</si>
  <si>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</si>
  <si>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</si>
  <si>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</si>
  <si>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</si>
  <si>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</si>
  <si>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</si>
  <si>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</si>
  <si>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</si>
  <si>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</si>
  <si>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</si>
  <si>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</si>
  <si>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</si>
  <si>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</si>
  <si>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</si>
  <si>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</si>
  <si>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</si>
  <si>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</si>
  <si>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</si>
  <si>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</si>
  <si>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</si>
  <si>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</si>
  <si>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</si>
  <si>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</si>
  <si>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</si>
  <si>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</si>
  <si>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</si>
  <si>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</si>
  <si>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</si>
  <si>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</si>
  <si>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</si>
  <si>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</si>
  <si>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</si>
  <si>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</si>
  <si>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</si>
  <si>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</si>
  <si>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</si>
  <si>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</si>
  <si>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</si>
  <si>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</si>
  <si>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</si>
  <si>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</si>
  <si>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</si>
  <si>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</si>
  <si>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</si>
  <si>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</si>
  <si>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</si>
  <si>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</si>
  <si>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</si>
  <si>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</si>
  <si>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</si>
  <si>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</si>
  <si>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</si>
  <si>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</si>
  <si>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</si>
  <si>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</si>
  <si>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</si>
  <si>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</si>
  <si>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</si>
  <si>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</si>
  <si>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</si>
  <si>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</si>
  <si>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</si>
  <si>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</si>
  <si>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</si>
  <si>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</si>
  <si>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</si>
  <si>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</si>
  <si>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</si>
  <si>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</si>
  <si>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</si>
  <si>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</si>
  <si>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</si>
  <si>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</si>
  <si>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</si>
  <si>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</si>
  <si>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</si>
  <si>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</si>
  <si>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</si>
  <si>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</si>
  <si>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</si>
  <si>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</si>
  <si>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</si>
  <si>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</si>
  <si>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</si>
  <si>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</si>
  <si>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</si>
  <si>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</si>
  <si>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</si>
  <si>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</si>
  <si>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</si>
  <si>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</si>
  <si>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</si>
  <si>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</si>
  <si>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</si>
  <si>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</si>
  <si>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</si>
  <si>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</si>
  <si>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</si>
  <si>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</si>
  <si>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</si>
  <si>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</si>
  <si>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</si>
  <si>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</si>
  <si>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</si>
  <si>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</si>
  <si>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</si>
  <si>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</si>
  <si>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</si>
  <si>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</si>
  <si>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</si>
  <si>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</si>
  <si>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</si>
  <si>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</si>
  <si>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</si>
  <si>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</si>
  <si>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</si>
  <si>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</si>
  <si>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</si>
  <si>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</si>
  <si>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</si>
  <si>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</si>
  <si>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</si>
  <si>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</si>
  <si>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</si>
  <si>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</si>
  <si>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</si>
  <si>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</si>
  <si>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</si>
  <si>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</si>
  <si>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</si>
  <si>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</si>
  <si>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</si>
  <si>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</si>
  <si>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</si>
  <si>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</si>
  <si>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</si>
  <si>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</si>
  <si>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</si>
  <si>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</si>
  <si>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</si>
  <si>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</si>
  <si>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</si>
  <si>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</si>
  <si>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</si>
  <si>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</si>
  <si>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</si>
  <si>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</si>
  <si>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</si>
  <si>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</si>
  <si>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</si>
  <si>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</si>
  <si>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</si>
  <si>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</si>
  <si>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</si>
  <si>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</si>
  <si>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</si>
  <si>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</si>
  <si>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</si>
  <si>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</si>
  <si>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</si>
  <si>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</si>
  <si>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</si>
  <si>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</si>
  <si>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</si>
  <si>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</si>
  <si>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</si>
  <si>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</si>
  <si>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</si>
  <si>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</si>
  <si>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</si>
  <si>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</si>
  <si>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</si>
  <si>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</si>
  <si>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</si>
  <si>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</si>
  <si>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</si>
  <si>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</si>
  <si>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</si>
  <si>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</si>
  <si>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</si>
  <si>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</si>
  <si>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</si>
  <si>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</si>
  <si>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</si>
  <si>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</si>
  <si>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</si>
  <si>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</si>
  <si>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</si>
  <si>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</si>
  <si>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</si>
  <si>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</si>
  <si>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</si>
  <si>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</si>
  <si>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</si>
  <si>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</si>
  <si>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</si>
  <si>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</si>
  <si>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</si>
  <si>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</si>
  <si>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</si>
  <si>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</si>
  <si>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</si>
  <si>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</si>
  <si>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</si>
  <si>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</si>
  <si>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</si>
  <si>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</si>
  <si>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</si>
  <si>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</si>
  <si>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</si>
  <si>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</si>
  <si>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</si>
  <si>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</si>
  <si>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</si>
  <si>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</si>
  <si>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</si>
  <si>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</si>
  <si>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</si>
  <si>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</si>
  <si>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</si>
  <si>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</si>
  <si>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</si>
  <si>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</si>
  <si>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</si>
  <si>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</si>
  <si>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</si>
  <si>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</si>
  <si>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</si>
  <si>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</si>
  <si>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</si>
  <si>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</si>
  <si>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</si>
  <si>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</si>
  <si>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</si>
  <si>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</si>
  <si>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</si>
  <si>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</si>
  <si>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</si>
  <si>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</si>
  <si>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</si>
  <si>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</si>
  <si>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</si>
  <si>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</si>
  <si>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</si>
  <si>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</si>
  <si>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</si>
  <si>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</si>
  <si>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</si>
  <si>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</si>
  <si>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</si>
  <si>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</si>
  <si>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</si>
  <si>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</si>
  <si>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</si>
  <si>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</si>
  <si>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</si>
  <si>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</si>
  <si>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</si>
  <si>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</si>
  <si>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</si>
  <si>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</si>
  <si>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</si>
  <si>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</si>
  <si>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</si>
  <si>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</si>
  <si>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</si>
  <si>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</si>
  <si>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</si>
  <si>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</si>
  <si>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</si>
  <si>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</si>
  <si>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</si>
  <si>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</si>
  <si>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</si>
  <si>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</si>
  <si>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</si>
  <si>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</si>
  <si>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</si>
  <si>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</si>
  <si>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</si>
  <si>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</si>
  <si>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</si>
  <si>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</si>
  <si>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</si>
  <si>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</si>
  <si>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</si>
  <si>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</si>
  <si>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</si>
  <si>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</si>
  <si>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</si>
  <si>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</si>
  <si>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</si>
  <si>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</si>
  <si>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</si>
  <si>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</si>
  <si>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</si>
  <si>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</si>
  <si>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</si>
  <si>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</si>
  <si>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</si>
  <si>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</si>
  <si>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</si>
  <si>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</si>
  <si>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</si>
  <si>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</si>
  <si>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</si>
  <si>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</si>
  <si>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</si>
  <si>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</si>
  <si>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</si>
  <si>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</si>
  <si>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</si>
  <si>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</si>
  <si>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</si>
  <si>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</si>
  <si>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</si>
  <si>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</si>
  <si>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</si>
  <si>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</si>
  <si>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</si>
  <si>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</si>
  <si>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</si>
  <si>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</si>
  <si>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</si>
  <si>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</si>
  <si>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</si>
  <si>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</si>
  <si>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</si>
  <si>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</si>
  <si>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</si>
  <si>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</si>
  <si>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</si>
  <si>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</si>
  <si>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</si>
  <si>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</si>
  <si>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</si>
  <si>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</si>
  <si>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</si>
  <si>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</si>
  <si>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</si>
  <si>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</si>
  <si>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</si>
  <si>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</si>
  <si>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</si>
  <si>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</si>
  <si>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</si>
  <si>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</si>
  <si>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</si>
  <si>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</si>
  <si>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</si>
  <si>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</si>
  <si>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</si>
  <si>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</si>
  <si>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</si>
  <si>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</si>
  <si>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</si>
  <si>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</si>
  <si>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</si>
  <si>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</si>
  <si>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</si>
  <si>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</si>
  <si>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</si>
  <si>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</si>
  <si>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</si>
  <si>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</si>
  <si>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</si>
  <si>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</si>
  <si>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</si>
  <si>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</si>
  <si>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</si>
  <si>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</si>
  <si>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</si>
  <si>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</si>
  <si>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</si>
  <si>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</si>
  <si>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</si>
  <si>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</si>
  <si>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</si>
  <si>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</si>
  <si>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</si>
  <si>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</si>
  <si>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</si>
  <si>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</si>
  <si>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</si>
  <si>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</si>
  <si>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</si>
  <si>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</si>
  <si>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</si>
  <si>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</si>
  <si>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</si>
  <si>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</si>
  <si>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</si>
  <si>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</si>
  <si>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</si>
  <si>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</si>
  <si>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</si>
  <si>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</si>
  <si>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</si>
  <si>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</si>
  <si>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</si>
  <si>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</si>
  <si>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</si>
  <si>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</si>
  <si>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</si>
  <si>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</si>
  <si>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</si>
  <si>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</si>
  <si>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</si>
  <si>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</si>
  <si>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</si>
  <si>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</si>
  <si>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</si>
  <si>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</si>
  <si>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</si>
  <si>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</si>
  <si>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</si>
  <si>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</si>
  <si>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</si>
  <si>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</si>
  <si>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</si>
  <si>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</si>
  <si>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</si>
  <si>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</si>
  <si>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</si>
  <si>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</si>
  <si>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</si>
  <si>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</si>
  <si>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</si>
  <si>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</si>
  <si>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</si>
  <si>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</si>
  <si>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</si>
  <si>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</si>
  <si>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</si>
  <si>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</si>
  <si>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</si>
  <si>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</si>
  <si>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</si>
  <si>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</si>
  <si>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</si>
  <si>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</si>
  <si>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</si>
  <si>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</si>
  <si>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</si>
  <si>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</si>
  <si>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</si>
  <si>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</si>
  <si>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</si>
  <si>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</si>
  <si>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</si>
  <si>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</si>
  <si>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</si>
  <si>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</si>
  <si>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</si>
  <si>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</si>
  <si>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</si>
  <si>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</si>
  <si>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</si>
  <si>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</si>
  <si>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</si>
  <si>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</si>
  <si>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</si>
  <si>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</si>
  <si>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</si>
  <si>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</si>
  <si>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</si>
  <si>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</si>
  <si>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</si>
  <si>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</si>
  <si>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</si>
  <si>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</si>
  <si>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</si>
  <si>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</si>
  <si>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</si>
  <si>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</si>
  <si>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</si>
  <si>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</si>
  <si>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</si>
  <si>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</si>
  <si>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</si>
  <si>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</si>
  <si>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</si>
  <si>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</si>
  <si>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</si>
  <si>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</si>
  <si>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</si>
  <si>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</si>
  <si>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</si>
  <si>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</si>
  <si>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</si>
  <si>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</si>
  <si>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</si>
  <si>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</si>
  <si>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</si>
  <si>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</si>
  <si>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</si>
  <si>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</si>
  <si>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</si>
  <si>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</si>
  <si>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</si>
  <si>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</si>
  <si>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</si>
  <si>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</si>
  <si>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</si>
  <si>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</si>
  <si>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</si>
  <si>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</si>
  <si>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</si>
  <si>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</si>
  <si>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</si>
  <si>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</si>
  <si>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</si>
  <si>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</si>
  <si>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</si>
  <si>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</si>
  <si>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</si>
  <si>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</si>
  <si>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</si>
  <si>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</si>
  <si>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</si>
  <si>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</si>
  <si>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</si>
  <si>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</si>
  <si>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</si>
  <si>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</si>
  <si>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</si>
  <si>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</si>
  <si>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</si>
  <si>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</si>
  <si>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</si>
  <si>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</si>
  <si>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</si>
  <si>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</si>
  <si>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</si>
  <si>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</si>
  <si>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</si>
  <si>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</si>
  <si>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</si>
  <si>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</si>
  <si>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</si>
  <si>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</si>
  <si>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</si>
  <si>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</si>
  <si>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</si>
  <si>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</si>
  <si>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</si>
  <si>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</si>
  <si>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</si>
  <si>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</si>
  <si>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</si>
  <si>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</si>
  <si>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</si>
  <si>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</si>
  <si>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</si>
  <si>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</si>
  <si>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</si>
  <si>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</si>
  <si>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</si>
  <si>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</si>
  <si>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</si>
  <si>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</si>
  <si>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</si>
  <si>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</si>
  <si>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</si>
  <si>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</si>
  <si>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</si>
  <si>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</si>
  <si>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</si>
  <si>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</si>
  <si>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</si>
  <si>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</si>
  <si>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</si>
  <si>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</si>
  <si>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</si>
  <si>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</si>
  <si>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</si>
  <si>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</si>
  <si>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</si>
  <si>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</si>
  <si>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</si>
  <si>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</si>
  <si>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</si>
  <si>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</si>
  <si>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</si>
  <si>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</si>
  <si>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</si>
  <si>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</si>
  <si>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</si>
  <si>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</si>
  <si>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</si>
  <si>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</si>
  <si>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</si>
  <si>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</si>
  <si>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</si>
  <si>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</si>
  <si>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</si>
  <si>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</si>
  <si>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</si>
  <si>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</si>
  <si>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</si>
  <si>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</si>
  <si>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</si>
  <si>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</si>
  <si>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</si>
  <si>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</si>
  <si>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</si>
  <si>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</si>
  <si>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</si>
  <si>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</si>
  <si>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</si>
  <si>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</si>
  <si>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</si>
  <si>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</si>
  <si>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</si>
  <si>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</si>
  <si>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</si>
  <si>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</si>
  <si>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</si>
  <si>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</si>
  <si>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</si>
  <si>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</si>
  <si>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</si>
  <si>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</si>
  <si>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</si>
  <si>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</si>
  <si>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</si>
  <si>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</si>
  <si>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</si>
  <si>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</si>
  <si>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</si>
  <si>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</si>
  <si>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</si>
  <si>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</si>
  <si>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</si>
  <si>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</si>
  <si>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</si>
  <si>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</si>
  <si>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</si>
  <si>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</si>
  <si>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</si>
  <si>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</si>
  <si>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</si>
  <si>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</si>
  <si>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</si>
  <si>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</si>
  <si>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</si>
  <si>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</si>
  <si>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</si>
  <si>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</si>
  <si>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</si>
  <si>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</si>
  <si>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</si>
  <si>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</si>
  <si>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</si>
  <si>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</si>
  <si>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</si>
  <si>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</si>
  <si>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</si>
  <si>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</si>
  <si>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</si>
  <si>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</si>
  <si>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</si>
  <si>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</si>
  <si>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</si>
  <si>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</si>
  <si>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</si>
  <si>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</si>
  <si>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</si>
  <si>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</si>
  <si>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</si>
  <si>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</si>
  <si>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</si>
  <si>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</si>
  <si>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</si>
  <si>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</si>
  <si>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</si>
  <si>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</si>
  <si>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</si>
  <si>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</si>
  <si>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</si>
  <si>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</si>
  <si>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</si>
  <si>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</si>
  <si>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</si>
  <si>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</si>
  <si>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</si>
  <si>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</si>
  <si>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</si>
  <si>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</si>
  <si>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</si>
  <si>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</si>
  <si>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</si>
  <si>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</si>
  <si>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</si>
  <si>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</si>
  <si>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</si>
  <si>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</si>
  <si>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</si>
  <si>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</si>
  <si>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</si>
  <si>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</si>
  <si>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</si>
  <si>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</si>
  <si>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</si>
  <si>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</si>
  <si>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</si>
  <si>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</si>
  <si>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</si>
  <si>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</si>
  <si>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</si>
  <si>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</si>
  <si>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</si>
  <si>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</si>
  <si>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</si>
  <si>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</si>
  <si>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</si>
  <si>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</si>
  <si>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</si>
  <si>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</si>
  <si>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</si>
  <si>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</si>
  <si>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</si>
  <si>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</si>
  <si>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</si>
  <si>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</si>
  <si>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</si>
  <si>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</si>
  <si>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</si>
  <si>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</si>
  <si>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</si>
  <si>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</si>
  <si>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</si>
  <si>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</si>
  <si>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</si>
  <si>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</si>
  <si>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</si>
  <si>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</si>
  <si>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</si>
  <si>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</si>
  <si>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</si>
  <si>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</si>
  <si>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</si>
  <si>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</si>
  <si>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</si>
  <si>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</si>
  <si>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</si>
  <si>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</si>
  <si>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</si>
  <si>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</si>
  <si>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</si>
  <si>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</si>
  <si>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</si>
  <si>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</si>
  <si>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</si>
  <si>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</si>
  <si>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</si>
  <si>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</si>
  <si>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</si>
  <si>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</si>
  <si>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</si>
  <si>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</si>
  <si>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</si>
  <si>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</si>
  <si>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</si>
  <si>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</si>
  <si>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</si>
  <si>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</si>
  <si>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</si>
  <si>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</si>
  <si>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</si>
  <si>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</si>
  <si>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</si>
  <si>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</si>
  <si>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</si>
  <si>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</si>
  <si>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</si>
  <si>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</si>
  <si>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</si>
  <si>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</si>
  <si>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</si>
  <si>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</si>
  <si>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</si>
  <si>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</si>
  <si>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</si>
  <si>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</si>
  <si>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</si>
  <si>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</si>
  <si>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</si>
  <si>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</si>
  <si>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</si>
  <si>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</si>
  <si>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</si>
  <si>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</si>
  <si>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</si>
  <si>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</si>
  <si>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</si>
  <si>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</si>
  <si>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</si>
  <si>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</si>
  <si>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</si>
  <si>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</si>
  <si>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</si>
  <si>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</si>
  <si>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</si>
  <si>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</si>
  <si>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</si>
  <si>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</si>
  <si>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</si>
  <si>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</si>
  <si>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</si>
  <si>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</si>
  <si>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</si>
  <si>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</si>
  <si>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</si>
  <si>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</si>
  <si>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</si>
  <si>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</si>
  <si>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</si>
  <si>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</si>
  <si>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</si>
  <si>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</si>
  <si>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</si>
  <si>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</si>
  <si>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</si>
  <si>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</si>
  <si>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</si>
  <si>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</si>
  <si>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</si>
  <si>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</si>
  <si>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</si>
  <si>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</si>
  <si>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</si>
  <si>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</si>
  <si>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</si>
  <si>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</si>
  <si>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</si>
  <si>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</si>
  <si>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</si>
  <si>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</si>
  <si>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</si>
  <si>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</si>
  <si>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</si>
  <si>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</si>
  <si>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</si>
  <si>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</si>
  <si>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</si>
  <si>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</si>
  <si>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</si>
  <si>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</si>
  <si>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</si>
  <si>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</si>
  <si>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</si>
  <si>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</si>
  <si>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</si>
  <si>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</si>
  <si>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</si>
  <si>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</si>
  <si>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</si>
  <si>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</si>
  <si>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</si>
  <si>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</si>
  <si>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</si>
  <si>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</si>
  <si>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</si>
  <si>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</si>
  <si>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</si>
  <si>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</si>
  <si>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</si>
  <si>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</si>
  <si>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</si>
  <si>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</si>
  <si>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</si>
  <si>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</si>
  <si>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</si>
  <si>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</si>
  <si>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</si>
  <si>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</si>
  <si>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</si>
  <si>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</si>
  <si>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</si>
  <si>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</si>
  <si>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</si>
  <si>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</si>
  <si>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</si>
  <si>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</si>
  <si>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</si>
  <si>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</si>
  <si>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</si>
  <si>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</si>
  <si>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</si>
  <si>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</si>
  <si>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</si>
  <si>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</si>
  <si>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</si>
  <si>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</si>
  <si>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</si>
  <si>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</si>
  <si>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</si>
  <si>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</si>
  <si>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</si>
  <si>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</si>
  <si>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</si>
  <si>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</si>
  <si>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</si>
  <si>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</si>
  <si>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</si>
  <si>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</si>
  <si>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</si>
  <si>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</si>
  <si>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</si>
  <si>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</si>
  <si>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</si>
  <si>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</si>
  <si>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</si>
  <si>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</si>
  <si>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</si>
  <si>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</si>
  <si>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</si>
  <si>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</si>
  <si>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</si>
  <si>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</si>
  <si>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</si>
  <si>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</si>
  <si>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</si>
  <si>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</si>
  <si>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</si>
  <si>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</si>
  <si>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</si>
  <si>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</si>
  <si>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</si>
  <si>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</si>
  <si>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</si>
  <si>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</si>
  <si>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</si>
  <si>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</si>
  <si>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</si>
  <si>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</si>
  <si>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</si>
  <si>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</si>
  <si>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</si>
  <si>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</si>
  <si>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</si>
  <si>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</si>
  <si>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</si>
  <si>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</si>
  <si>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</si>
  <si>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</si>
  <si>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</si>
  <si>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</si>
  <si>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</si>
  <si>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</si>
  <si>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</si>
  <si>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</si>
  <si>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</si>
  <si>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</si>
  <si>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</si>
  <si>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</si>
  <si>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</si>
  <si>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</si>
  <si>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</si>
  <si>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</si>
  <si>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</si>
  <si>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</si>
  <si>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</si>
  <si>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</si>
  <si>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</si>
  <si>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</si>
  <si>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</si>
  <si>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</si>
  <si>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</si>
  <si>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</si>
  <si>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</si>
  <si>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</si>
  <si>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</si>
  <si>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</si>
  <si>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</si>
  <si>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</si>
  <si>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</si>
  <si>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</si>
  <si>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</si>
  <si>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</si>
  <si>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</si>
  <si>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</si>
  <si>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</si>
  <si>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</si>
  <si>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</si>
  <si>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</si>
  <si>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</si>
  <si>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</si>
  <si>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</si>
  <si>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</si>
  <si>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</si>
  <si>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</si>
  <si>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</si>
  <si>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</si>
  <si>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</si>
  <si>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</si>
  <si>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</si>
  <si>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</si>
  <si>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</si>
  <si>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</si>
  <si>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</si>
  <si>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</si>
  <si>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</si>
  <si>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</si>
  <si>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</si>
  <si>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</si>
  <si>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</si>
  <si>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</si>
  <si>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</si>
  <si>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</si>
  <si>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</si>
  <si>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</si>
  <si>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</si>
  <si>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</si>
  <si>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</si>
  <si>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</si>
  <si>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</si>
  <si>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</si>
  <si>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</si>
  <si>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</si>
  <si>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</si>
  <si>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</si>
  <si>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</si>
  <si>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</si>
  <si>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</si>
  <si>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</si>
  <si>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</si>
  <si>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</si>
  <si>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</si>
  <si>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</si>
  <si>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</si>
  <si>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</si>
  <si>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</si>
  <si>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</si>
  <si>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</si>
  <si>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</si>
  <si>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</si>
  <si>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</si>
  <si>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</si>
  <si>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</si>
  <si>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</si>
  <si>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</si>
  <si>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</si>
  <si>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</si>
  <si>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</si>
  <si>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</si>
  <si>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</si>
  <si>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</si>
  <si>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</si>
  <si>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</si>
  <si>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</si>
  <si>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</si>
  <si>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</si>
  <si>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</si>
  <si>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</si>
  <si>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</si>
  <si>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</si>
  <si>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</si>
  <si>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</si>
  <si>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</si>
  <si>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</si>
  <si>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</si>
  <si>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</si>
  <si>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</si>
  <si>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</si>
  <si>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</si>
  <si>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</si>
  <si>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</si>
  <si>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</si>
  <si>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</si>
  <si>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</si>
  <si>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</si>
  <si>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</si>
  <si>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</si>
  <si>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</si>
  <si>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</si>
  <si>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</si>
  <si>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</si>
  <si>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</si>
  <si>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</si>
  <si>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</si>
  <si>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</si>
  <si>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</si>
  <si>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</si>
  <si>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</si>
  <si>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</si>
  <si>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</si>
  <si>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</si>
  <si>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</si>
  <si>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</si>
  <si>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</si>
  <si>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</si>
  <si>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</si>
  <si>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</si>
  <si>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</si>
  <si>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</si>
  <si>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</si>
  <si>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</si>
  <si>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</si>
  <si>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</si>
  <si>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</si>
  <si>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</si>
  <si>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</si>
  <si>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</si>
  <si>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</si>
  <si>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</si>
  <si>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</si>
  <si>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</si>
  <si>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</si>
  <si>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</si>
  <si>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</si>
  <si>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</si>
  <si>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</si>
  <si>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</si>
  <si>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</si>
  <si>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</si>
  <si>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</si>
  <si>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</si>
  <si>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</si>
  <si>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</si>
  <si>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</si>
  <si>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</si>
  <si>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</si>
  <si>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</si>
  <si>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</si>
  <si>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</si>
  <si>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</si>
  <si>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</si>
  <si>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</si>
  <si>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</si>
  <si>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</si>
  <si>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</si>
  <si>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</si>
  <si>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</si>
  <si>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</si>
  <si>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</si>
  <si>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</si>
  <si>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</si>
  <si>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</si>
  <si>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</si>
  <si>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</si>
  <si>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</si>
  <si>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</si>
  <si>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</si>
  <si>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</si>
  <si>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</si>
  <si>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</si>
  <si>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</si>
  <si>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</si>
  <si>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</si>
  <si>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</si>
  <si>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</si>
  <si>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</si>
  <si>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</si>
  <si>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</si>
  <si>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</si>
  <si>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</si>
  <si>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</si>
  <si>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</si>
  <si>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</si>
  <si>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</si>
  <si>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</si>
  <si>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</si>
  <si>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</si>
  <si>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</si>
  <si>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</si>
  <si>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</si>
  <si>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</si>
  <si>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</si>
  <si>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</si>
  <si>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</si>
  <si>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</si>
  <si>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</si>
  <si>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</si>
  <si>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</si>
  <si>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</si>
  <si>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</si>
  <si>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</si>
  <si>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</si>
  <si>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</si>
  <si>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</si>
  <si>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</si>
  <si>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</si>
  <si>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</si>
  <si>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</si>
  <si>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</si>
  <si>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</si>
  <si>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</si>
  <si>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</si>
  <si>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</si>
  <si>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</si>
  <si>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</si>
  <si>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</si>
  <si>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</si>
  <si>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</si>
  <si>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</si>
  <si>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</si>
  <si>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</si>
  <si>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</si>
  <si>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</si>
  <si>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</si>
  <si>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</si>
  <si>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</si>
  <si>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</si>
  <si>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</si>
  <si>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</si>
  <si>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</si>
  <si>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</si>
  <si>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</si>
  <si>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</si>
  <si>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</si>
  <si>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</si>
  <si>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</si>
  <si>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</si>
  <si>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</si>
  <si>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</si>
  <si>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</si>
  <si>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</si>
  <si>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</si>
  <si>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</si>
  <si>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</si>
  <si>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</si>
  <si>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</si>
  <si>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</si>
  <si>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</si>
  <si>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</si>
  <si>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</si>
  <si>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</si>
  <si>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</si>
  <si>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</si>
  <si>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</si>
  <si>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</si>
  <si>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</si>
  <si>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</si>
  <si>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</si>
  <si>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</si>
  <si>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</si>
  <si>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</si>
  <si>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</si>
  <si>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</si>
  <si>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</si>
  <si>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</si>
  <si>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</si>
  <si>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</si>
  <si>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</si>
  <si>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</si>
  <si>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</si>
  <si>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</si>
  <si>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</si>
  <si>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</si>
  <si>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</si>
  <si>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</si>
  <si>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</si>
  <si>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</si>
  <si>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</si>
  <si>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</si>
  <si>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</si>
  <si>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</si>
  <si>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</si>
  <si>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</si>
  <si>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</si>
  <si>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</si>
  <si>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</si>
  <si>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</si>
  <si>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</si>
  <si>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</si>
  <si>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</si>
  <si>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</si>
  <si>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</si>
  <si>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</si>
  <si>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</si>
  <si>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</si>
  <si>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</si>
  <si>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</si>
  <si>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</si>
  <si>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</si>
  <si>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</si>
  <si>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</si>
  <si>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</si>
  <si>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</si>
  <si>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</si>
  <si>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</si>
  <si>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</si>
  <si>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</si>
  <si>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</si>
  <si>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</si>
  <si>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</si>
  <si>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</si>
  <si>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</si>
  <si>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</si>
  <si>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</si>
  <si>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</si>
  <si>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</si>
  <si>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</si>
  <si>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</si>
  <si>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</si>
  <si>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</si>
  <si>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</si>
  <si>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</si>
  <si>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</si>
  <si>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</si>
  <si>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</si>
  <si>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</si>
  <si>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</si>
  <si>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</si>
  <si>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</si>
  <si>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</si>
  <si>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</si>
  <si>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</si>
  <si>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</si>
  <si>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</si>
  <si>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</si>
  <si>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</si>
  <si>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</si>
  <si>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</si>
  <si>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</si>
  <si>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</si>
  <si>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</si>
  <si>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</si>
  <si>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</si>
  <si>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</si>
  <si>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</si>
  <si>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</si>
  <si>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</si>
  <si>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</si>
  <si>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</si>
  <si>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</si>
  <si>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</si>
  <si>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</si>
  <si>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</si>
  <si>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</si>
  <si>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</si>
  <si>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</si>
  <si>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</si>
  <si>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</si>
  <si>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</si>
  <si>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</si>
  <si>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</si>
  <si>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</si>
  <si>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</si>
  <si>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</si>
  <si>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</si>
  <si>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</si>
  <si>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</si>
  <si>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</si>
  <si>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</si>
  <si>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</si>
  <si>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</si>
  <si>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</si>
  <si>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</si>
  <si>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</si>
  <si>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</si>
  <si>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</si>
  <si>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</si>
  <si>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</si>
  <si>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</si>
  <si>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</si>
  <si>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</si>
  <si>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</si>
  <si>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</si>
  <si>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</si>
  <si>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</si>
  <si>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</si>
  <si>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</si>
  <si>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</si>
  <si>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</si>
  <si>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</si>
  <si>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</si>
  <si>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</si>
  <si>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</si>
  <si>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</si>
  <si>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</si>
  <si>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</si>
  <si>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</si>
  <si>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</si>
  <si>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</si>
  <si>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</si>
  <si>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</si>
  <si>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</si>
  <si>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</si>
  <si>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</si>
  <si>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</si>
  <si>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</si>
  <si>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</si>
  <si>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</si>
  <si>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</si>
  <si>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</si>
  <si>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</si>
  <si>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</si>
  <si>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</si>
  <si>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</si>
  <si>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</si>
  <si>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</si>
  <si>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</si>
  <si>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</si>
  <si>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</si>
  <si>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</si>
  <si>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</si>
  <si>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</si>
  <si>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</si>
  <si>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</si>
  <si>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</si>
  <si>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</si>
  <si>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</si>
  <si>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</si>
  <si>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</si>
  <si>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</si>
  <si>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</si>
  <si>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</si>
  <si>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</si>
  <si>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</si>
  <si>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</si>
  <si>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</si>
  <si>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</si>
  <si>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</si>
  <si>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</si>
  <si>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</si>
  <si>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</si>
  <si>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</si>
  <si>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</si>
  <si>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</si>
  <si>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</si>
  <si>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</si>
  <si>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</si>
  <si>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</si>
  <si>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</si>
  <si>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</si>
  <si>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</si>
  <si>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</si>
  <si>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</si>
  <si>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</si>
  <si>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</si>
  <si>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</si>
  <si>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</si>
  <si>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</si>
  <si>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</si>
  <si>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</si>
  <si>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</si>
  <si>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</si>
  <si>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</si>
  <si>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</si>
  <si>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</si>
  <si>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</si>
  <si>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</si>
  <si>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</si>
  <si>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</si>
  <si>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</si>
  <si>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</si>
  <si>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</si>
  <si>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</si>
  <si>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</si>
  <si>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</si>
  <si>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</si>
  <si>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</si>
  <si>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</si>
  <si>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</si>
  <si>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</si>
  <si>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</si>
  <si>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</si>
  <si>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</si>
  <si>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</si>
  <si>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</si>
  <si>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</si>
  <si>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</si>
  <si>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</si>
  <si>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</si>
  <si>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</si>
  <si>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</si>
  <si>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</si>
  <si>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</si>
  <si>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</si>
  <si>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</si>
  <si>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</si>
  <si>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</si>
  <si>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</si>
  <si>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</si>
  <si>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</si>
  <si>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</si>
  <si>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</si>
  <si>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</si>
  <si>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</si>
  <si>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</si>
  <si>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</si>
  <si>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</si>
  <si>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</si>
  <si>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</si>
  <si>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</si>
  <si>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</si>
  <si>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</si>
  <si>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</si>
  <si>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</si>
  <si>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</si>
  <si>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</si>
  <si>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</si>
  <si>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</si>
  <si>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</si>
  <si>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</si>
  <si>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</si>
  <si>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</si>
  <si>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</si>
  <si>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</si>
  <si>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</si>
  <si>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</si>
  <si>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</si>
  <si>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</si>
  <si>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</si>
  <si>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</si>
  <si>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</si>
  <si>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</si>
  <si>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</si>
  <si>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</si>
  <si>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</si>
  <si>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</si>
  <si>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</si>
  <si>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</si>
  <si>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</si>
  <si>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</si>
  <si>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</si>
  <si>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</si>
  <si>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</si>
  <si>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</si>
  <si>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</si>
  <si>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</si>
  <si>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</si>
  <si>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</si>
  <si>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</si>
  <si>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</si>
  <si>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</si>
  <si>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</si>
  <si>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</si>
  <si>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</si>
  <si>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</si>
  <si>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</si>
  <si>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</si>
  <si>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</si>
  <si>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</si>
  <si>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</si>
  <si>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</si>
  <si>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</si>
  <si>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</si>
  <si>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</si>
  <si>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</si>
  <si>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</si>
  <si>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</si>
  <si>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</si>
  <si>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</si>
  <si>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</si>
  <si>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</si>
  <si>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</si>
  <si>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</si>
  <si>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</si>
  <si>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</si>
  <si>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</si>
  <si>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</si>
  <si>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</si>
  <si>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</si>
  <si>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</si>
  <si>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</si>
  <si>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</si>
  <si>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</si>
  <si>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</si>
  <si>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</si>
  <si>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</si>
  <si>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</si>
  <si>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</si>
  <si>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</si>
  <si>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</si>
  <si>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</si>
  <si>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</si>
  <si>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</si>
  <si>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</si>
  <si>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</si>
  <si>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</si>
  <si>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</si>
  <si>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</si>
  <si>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</si>
  <si>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</si>
  <si>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</si>
  <si>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</si>
  <si>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</si>
  <si>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</si>
  <si>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</si>
  <si>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</si>
  <si>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</si>
  <si>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</si>
  <si>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</si>
  <si>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</si>
  <si>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</si>
  <si>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</si>
  <si>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</si>
  <si>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</si>
  <si>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</si>
  <si>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</si>
  <si>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</si>
  <si>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</si>
  <si>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</si>
  <si>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</si>
  <si>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</si>
  <si>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</si>
  <si>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</si>
  <si>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</si>
  <si>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</si>
  <si>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</si>
  <si>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</si>
  <si>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</si>
  <si>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</si>
  <si>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</si>
  <si>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</si>
  <si>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</si>
  <si>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</si>
  <si>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</si>
  <si>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</si>
  <si>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</si>
  <si>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</si>
  <si>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</si>
  <si>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</si>
  <si>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</si>
  <si>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</si>
  <si>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</si>
  <si>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</si>
  <si>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</si>
  <si>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</si>
  <si>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</si>
  <si>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</si>
  <si>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</si>
  <si>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</si>
  <si>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</si>
  <si>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</si>
  <si>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</si>
  <si>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</si>
  <si>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</si>
  <si>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</si>
  <si>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</si>
  <si>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</si>
  <si>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</si>
  <si>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</si>
  <si>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</si>
  <si>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</si>
  <si>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</si>
  <si>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</si>
  <si>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</si>
  <si>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</si>
  <si>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</si>
  <si>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</si>
  <si>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</si>
  <si>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</si>
  <si>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</si>
  <si>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</si>
  <si>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</si>
  <si>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</si>
  <si>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</si>
  <si>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</si>
  <si>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</si>
  <si>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</si>
  <si>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</si>
  <si>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</si>
  <si>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</si>
  <si>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</si>
  <si>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</si>
  <si>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</si>
  <si>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</si>
  <si>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</si>
  <si>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</si>
  <si>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</si>
  <si>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</si>
  <si>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</si>
  <si>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</si>
  <si>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</si>
  <si>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</si>
  <si>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</si>
  <si>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</si>
  <si>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</si>
  <si>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</si>
  <si>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</si>
  <si>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</si>
  <si>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</si>
  <si>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</si>
  <si>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</si>
  <si>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</si>
  <si>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</si>
  <si>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</si>
  <si>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</si>
  <si>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</si>
  <si>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</si>
  <si>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</si>
  <si>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</si>
  <si>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</si>
  <si>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</si>
  <si>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</si>
  <si>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</si>
  <si>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</si>
  <si>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</si>
  <si>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</si>
  <si>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</si>
  <si>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</si>
  <si>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</si>
  <si>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</si>
  <si>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</si>
  <si>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</si>
  <si>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</si>
  <si>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</si>
  <si>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</si>
  <si>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</si>
  <si>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</si>
  <si>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</si>
  <si>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</si>
  <si>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</si>
  <si>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</si>
  <si>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</si>
  <si>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</si>
  <si>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</si>
  <si>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</si>
  <si>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</si>
  <si>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</si>
  <si>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</si>
  <si>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</si>
  <si>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</si>
  <si>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</si>
  <si>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</si>
  <si>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</si>
  <si>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</si>
  <si>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</si>
  <si>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</si>
  <si>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</si>
  <si>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</si>
  <si>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</si>
  <si>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</si>
  <si>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</si>
  <si>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</si>
  <si>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</si>
  <si>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</si>
  <si>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</si>
  <si>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</si>
  <si>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</si>
  <si>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</si>
  <si>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</si>
  <si>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</si>
  <si>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</si>
  <si>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</si>
  <si>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</si>
  <si>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</si>
  <si>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</si>
  <si>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</si>
  <si>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</si>
  <si>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</si>
  <si>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</si>
  <si>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</si>
  <si>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</si>
  <si>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</si>
  <si>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</si>
  <si>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</si>
  <si>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</si>
  <si>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</si>
  <si>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</si>
  <si>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</si>
  <si>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</si>
  <si>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</si>
  <si>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</si>
  <si>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</si>
  <si>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</si>
  <si>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</si>
  <si>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</si>
  <si>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</si>
  <si>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</si>
  <si>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</si>
  <si>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</si>
  <si>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</si>
  <si>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</si>
  <si>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</si>
  <si>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</si>
  <si>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</si>
  <si>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</si>
  <si>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</si>
  <si>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</si>
  <si>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</si>
  <si>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</si>
  <si>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</si>
  <si>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</si>
  <si>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</si>
  <si>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</si>
  <si>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</si>
  <si>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</si>
  <si>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</si>
  <si>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</si>
  <si>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</si>
  <si>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</si>
  <si>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</si>
  <si>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</si>
  <si>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</si>
  <si>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</si>
  <si>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</si>
  <si>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</si>
  <si>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</si>
  <si>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</si>
  <si>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</si>
  <si>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</si>
  <si>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</si>
  <si>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</si>
  <si>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</si>
  <si>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</si>
  <si>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</si>
  <si>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</si>
  <si>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</si>
  <si>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</si>
  <si>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</si>
  <si>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</si>
  <si>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</si>
  <si>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</si>
  <si>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</si>
  <si>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</si>
  <si>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</si>
  <si>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</si>
  <si>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</si>
  <si>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</si>
  <si>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</si>
  <si>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</si>
  <si>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</si>
  <si>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</si>
  <si>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</si>
  <si>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</si>
  <si>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</si>
  <si>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</si>
  <si>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</si>
  <si>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</si>
  <si>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</si>
  <si>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</si>
  <si>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</si>
  <si>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</si>
  <si>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</si>
  <si>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</si>
  <si>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</si>
  <si>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</si>
  <si>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</si>
  <si>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</si>
  <si>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</si>
  <si>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</si>
  <si>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</si>
  <si>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</si>
  <si>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</si>
  <si>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</si>
  <si>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</si>
  <si>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</si>
  <si>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</si>
  <si>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</si>
  <si>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</si>
  <si>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</si>
  <si>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</si>
  <si>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</si>
  <si>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</si>
  <si>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</si>
  <si>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</si>
  <si>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</si>
  <si>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</si>
  <si>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</si>
  <si>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</si>
  <si>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</si>
  <si>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</si>
  <si>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</si>
  <si>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</si>
  <si>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</si>
  <si>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</si>
  <si>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</si>
  <si>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</si>
  <si>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</si>
  <si>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</si>
  <si>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</si>
  <si>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</si>
  <si>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</si>
  <si>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</si>
  <si>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</si>
  <si>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</si>
  <si>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</si>
  <si>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</si>
  <si>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</si>
  <si>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</si>
  <si>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</si>
  <si>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</si>
  <si>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</si>
  <si>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</si>
  <si>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</si>
  <si>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</si>
  <si>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</si>
  <si>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</si>
  <si>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</si>
  <si>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</si>
  <si>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</si>
  <si>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</si>
  <si>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</si>
  <si>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</si>
  <si>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</si>
  <si>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</si>
  <si>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</si>
  <si>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</si>
  <si>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</si>
  <si>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</si>
  <si>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</si>
  <si>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</si>
  <si>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</si>
  <si>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</si>
  <si>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</si>
  <si>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</si>
  <si>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</si>
  <si>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</si>
  <si>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</si>
  <si>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</si>
  <si>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</si>
  <si>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</si>
  <si>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</si>
  <si>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</si>
  <si>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</si>
  <si>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</si>
  <si>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</si>
  <si>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</si>
  <si>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</si>
  <si>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</si>
  <si>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</si>
  <si>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</si>
  <si>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</si>
  <si>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</si>
  <si>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</si>
  <si>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</si>
  <si>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</si>
  <si>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</si>
  <si>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</si>
  <si>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</si>
  <si>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</si>
  <si>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</si>
  <si>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</si>
  <si>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</si>
  <si>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</si>
  <si>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</si>
  <si>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</si>
  <si>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</si>
  <si>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</si>
  <si>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</si>
  <si>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</si>
  <si>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</si>
  <si>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</si>
  <si>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</si>
  <si>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</si>
  <si>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</si>
  <si>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</si>
  <si>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</si>
  <si>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</si>
  <si>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</si>
  <si>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</si>
  <si>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</si>
  <si>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</si>
  <si>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</si>
  <si>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</si>
  <si>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</si>
  <si>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</si>
  <si>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</si>
  <si>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</si>
  <si>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</si>
  <si>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</si>
  <si>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</si>
  <si>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</si>
  <si>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</si>
  <si>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</si>
  <si>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</si>
  <si>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</si>
  <si>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</si>
  <si>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</si>
  <si>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</si>
  <si>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</si>
  <si>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</si>
  <si>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</si>
  <si>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</si>
  <si>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</si>
  <si>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</si>
  <si>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</si>
  <si>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</si>
  <si>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</si>
  <si>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</si>
  <si>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</si>
  <si>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</si>
  <si>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</si>
  <si>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</si>
  <si>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</si>
  <si>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</si>
  <si>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</si>
  <si>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</si>
  <si>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</si>
  <si>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</si>
  <si>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</si>
  <si>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</si>
  <si>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</si>
  <si>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</si>
  <si>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</si>
  <si>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</si>
  <si>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</si>
  <si>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</si>
  <si>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</si>
  <si>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</si>
  <si>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</si>
  <si>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</si>
  <si>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</si>
  <si>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</si>
  <si>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</si>
  <si>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</si>
  <si>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</si>
  <si>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</si>
  <si>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</si>
  <si>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</si>
  <si>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</si>
  <si>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</si>
  <si>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</si>
  <si>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</si>
  <si>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</si>
  <si>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</si>
  <si>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</si>
  <si>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</si>
  <si>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</si>
  <si>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</si>
  <si>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</si>
  <si>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</si>
  <si>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</si>
  <si>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</si>
  <si>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</si>
  <si>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</si>
  <si>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</si>
  <si>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</si>
  <si>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</si>
  <si>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</si>
  <si>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</si>
  <si>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</si>
  <si>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</si>
  <si>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</si>
  <si>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</si>
  <si>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</si>
  <si>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</si>
  <si>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</si>
  <si>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</si>
  <si>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</si>
  <si>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</si>
  <si>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</si>
  <si>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</si>
  <si>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</si>
  <si>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</si>
  <si>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</si>
  <si>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</si>
  <si>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</si>
  <si>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</si>
  <si>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</si>
  <si>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</si>
  <si>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</si>
  <si>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</si>
  <si>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</si>
  <si>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</si>
  <si>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</si>
  <si>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</si>
  <si>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</si>
  <si>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</si>
  <si>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</si>
  <si>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</si>
  <si>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</si>
  <si>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</si>
  <si>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</si>
  <si>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</si>
  <si>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</si>
  <si>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</si>
  <si>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</si>
  <si>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</si>
  <si>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</si>
  <si>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</si>
  <si>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</si>
  <si>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</si>
  <si>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</si>
  <si>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</si>
  <si>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</si>
  <si>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</si>
  <si>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</si>
  <si>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</si>
  <si>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</si>
  <si>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</si>
  <si>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</si>
  <si>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</si>
  <si>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</si>
  <si>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</si>
  <si>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</si>
  <si>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</si>
  <si>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</si>
  <si>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</si>
  <si>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</si>
  <si>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</si>
  <si>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</si>
  <si>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</si>
  <si>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</si>
  <si>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</si>
  <si>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</si>
  <si>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</si>
  <si>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</si>
  <si>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</si>
  <si>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</si>
  <si>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</si>
  <si>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</si>
  <si>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</si>
  <si>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</si>
  <si>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</si>
  <si>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</si>
  <si>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</si>
  <si>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</si>
  <si>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</si>
  <si>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</si>
  <si>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</si>
  <si>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</si>
  <si>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</si>
  <si>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</si>
  <si>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</si>
  <si>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</si>
  <si>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</si>
  <si>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</si>
  <si>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</si>
  <si>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</si>
  <si>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</si>
  <si>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</si>
  <si>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</si>
  <si>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</si>
  <si>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</si>
  <si>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</si>
  <si>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</si>
  <si>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</si>
  <si>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</si>
  <si>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</si>
  <si>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</si>
  <si>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</si>
  <si>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</si>
  <si>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</si>
  <si>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</si>
  <si>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</si>
  <si>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</si>
  <si>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</si>
  <si>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</si>
  <si>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</si>
  <si>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</si>
  <si>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</si>
  <si>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</si>
  <si>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</si>
  <si>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</si>
  <si>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</si>
  <si>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</si>
  <si>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</si>
  <si>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</si>
  <si>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</si>
  <si>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</si>
  <si>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</si>
  <si>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</si>
  <si>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</si>
  <si>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</si>
  <si>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</si>
  <si>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</si>
  <si>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</si>
  <si>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</si>
  <si>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</si>
  <si>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</si>
  <si>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</si>
  <si>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</si>
  <si>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</si>
  <si>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</si>
  <si>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</si>
  <si>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</si>
  <si>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</si>
  <si>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</si>
  <si>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</si>
  <si>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</si>
  <si>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</si>
  <si>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</si>
  <si>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</si>
  <si>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</si>
  <si>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</si>
  <si>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</si>
  <si>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</si>
  <si>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</si>
  <si>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</si>
  <si>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</si>
  <si>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</si>
  <si>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</si>
  <si>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</si>
  <si>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</si>
  <si>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</si>
  <si>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</si>
  <si>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</si>
  <si>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</si>
  <si>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</si>
  <si>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</si>
  <si>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</si>
  <si>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</si>
  <si>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</si>
  <si>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</si>
  <si>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</si>
  <si>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</si>
  <si>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</si>
  <si>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</si>
  <si>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</si>
  <si>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</si>
  <si>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</si>
  <si>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</si>
  <si>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</si>
  <si>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</si>
  <si>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</si>
  <si>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</si>
  <si>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</si>
  <si>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</si>
  <si>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</si>
  <si>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</si>
  <si>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</si>
  <si>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</si>
  <si>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</si>
  <si>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</si>
  <si>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</si>
  <si>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</si>
  <si>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</si>
  <si>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</si>
  <si>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</si>
  <si>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</si>
  <si>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</si>
  <si>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</si>
  <si>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</si>
  <si>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</si>
  <si>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</si>
  <si>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</si>
  <si>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</si>
  <si>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</si>
  <si>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</si>
  <si>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</si>
  <si>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</si>
  <si>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</si>
  <si>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</si>
  <si>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</si>
  <si>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</si>
  <si>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</si>
  <si>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</si>
  <si>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</si>
  <si>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</si>
  <si>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</si>
  <si>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</si>
  <si>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</si>
  <si>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</si>
  <si>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</si>
  <si>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</si>
  <si>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</si>
  <si>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</si>
  <si>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</si>
  <si>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</si>
  <si>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</si>
  <si>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</si>
  <si>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</si>
  <si>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</si>
  <si>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</si>
  <si>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</si>
  <si>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</si>
  <si>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</si>
  <si>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</si>
  <si>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</si>
  <si>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</si>
  <si>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</si>
  <si>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</si>
  <si>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</si>
  <si>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</si>
  <si>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</si>
  <si>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</si>
  <si>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</si>
  <si>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</si>
  <si>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</si>
  <si>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</si>
  <si>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</si>
  <si>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</si>
  <si>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</si>
  <si>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</si>
  <si>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</si>
  <si>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</si>
  <si>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</si>
  <si>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</si>
  <si>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</si>
  <si>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</si>
  <si>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</si>
  <si>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</si>
  <si>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</si>
  <si>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</si>
  <si>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</si>
  <si>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</si>
  <si>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</si>
  <si>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</si>
  <si>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</si>
  <si>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</si>
  <si>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</si>
  <si>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</si>
  <si>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</si>
  <si>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</si>
  <si>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</si>
  <si>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</si>
  <si>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</si>
  <si>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</si>
  <si>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</si>
  <si>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</si>
  <si>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</si>
  <si>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</si>
  <si>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</si>
  <si>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</si>
  <si>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</si>
  <si>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</si>
  <si>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</si>
  <si>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</si>
  <si>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</si>
  <si>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</si>
  <si>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</si>
  <si>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</si>
  <si>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</si>
  <si>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</si>
  <si>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</si>
  <si>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</si>
  <si>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</si>
  <si>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</si>
  <si>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</si>
  <si>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</si>
  <si>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</si>
  <si>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</si>
  <si>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</si>
  <si>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</si>
  <si>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</si>
  <si>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</si>
  <si>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</si>
  <si>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</si>
  <si>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</si>
  <si>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</si>
  <si>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</si>
  <si>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</si>
  <si>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</si>
  <si>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</si>
  <si>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</si>
  <si>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</si>
  <si>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</si>
  <si>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</si>
  <si>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</si>
  <si>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</si>
  <si>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</si>
  <si>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</si>
  <si>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</si>
  <si>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</si>
  <si>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</si>
  <si>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</si>
  <si>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</si>
  <si>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</si>
  <si>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</si>
  <si>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</si>
  <si>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</si>
  <si>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</si>
  <si>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</si>
  <si>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</si>
  <si>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</si>
  <si>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</si>
  <si>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</si>
  <si>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</si>
  <si>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</si>
  <si>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</si>
  <si>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</si>
  <si>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</si>
  <si>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</si>
  <si>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</si>
  <si>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</si>
  <si>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</si>
  <si>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</si>
  <si>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</si>
  <si>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</si>
  <si>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</si>
  <si>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</si>
  <si>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</si>
  <si>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</si>
  <si>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</si>
  <si>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</si>
  <si>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</si>
  <si>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</si>
  <si>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</si>
  <si>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</si>
  <si>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</si>
  <si>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</si>
  <si>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</si>
  <si>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</si>
  <si>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</si>
  <si>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</si>
  <si>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</si>
  <si>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</si>
  <si>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</si>
  <si>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</si>
  <si>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</si>
  <si>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</si>
  <si>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</si>
  <si>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</si>
  <si>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</si>
  <si>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</si>
  <si>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</si>
  <si>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</si>
  <si>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</si>
  <si>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</si>
  <si>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</si>
  <si>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</si>
  <si>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</si>
  <si>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</si>
  <si>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</si>
  <si>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</si>
  <si>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</si>
  <si>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</si>
  <si>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</si>
  <si>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</si>
  <si>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</si>
  <si>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</si>
  <si>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</si>
  <si>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</si>
  <si>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</si>
  <si>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</si>
  <si>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</si>
  <si>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</si>
  <si>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</si>
  <si>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</si>
  <si>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</si>
  <si>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</si>
  <si>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</si>
  <si>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</si>
  <si>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</si>
  <si>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</si>
  <si>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</si>
  <si>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</si>
  <si>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</si>
  <si>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</si>
  <si>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</si>
  <si>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</si>
  <si>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</si>
  <si>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</si>
  <si>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</si>
  <si>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</si>
  <si>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</si>
  <si>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</si>
  <si>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</si>
  <si>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</si>
  <si>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</si>
  <si>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</si>
  <si>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</si>
  <si>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</si>
  <si>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</si>
  <si>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</si>
  <si>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</si>
  <si>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</si>
  <si>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</si>
  <si>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</si>
  <si>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</si>
  <si>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</si>
  <si>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</si>
  <si>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</si>
  <si>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</si>
  <si>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</si>
  <si>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</si>
  <si>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</si>
  <si>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</si>
  <si>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</si>
  <si>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</si>
  <si>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</si>
  <si>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</si>
  <si>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</si>
  <si>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</si>
  <si>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</si>
  <si>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</si>
  <si>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</si>
  <si>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</si>
  <si>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</si>
  <si>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</si>
  <si>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</si>
  <si>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</si>
  <si>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</si>
  <si>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</si>
  <si>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</si>
  <si>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</si>
  <si>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</si>
  <si>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</si>
  <si>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</si>
  <si>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</si>
  <si>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</si>
  <si>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</si>
  <si>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</si>
  <si>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</si>
  <si>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</si>
  <si>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</si>
  <si>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</si>
  <si>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</si>
  <si>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</si>
  <si>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</si>
  <si>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</si>
  <si>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</si>
  <si>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</si>
  <si>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</si>
  <si>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</si>
  <si>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</si>
  <si>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</si>
  <si>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</si>
  <si>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</si>
  <si>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</si>
  <si>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</si>
  <si>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</si>
  <si>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</si>
  <si>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</si>
  <si>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</si>
  <si>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</si>
  <si>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</si>
  <si>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</si>
  <si>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</si>
  <si>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</si>
  <si>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</si>
  <si>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</si>
  <si>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</si>
  <si>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</si>
  <si>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</si>
  <si>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</si>
  <si>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</si>
  <si>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</si>
  <si>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</si>
  <si>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</si>
  <si>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</si>
  <si>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</si>
  <si>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</si>
  <si>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</si>
  <si>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</si>
  <si>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</si>
  <si>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</si>
  <si>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</si>
  <si>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</si>
  <si>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</si>
  <si>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</si>
  <si>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</si>
  <si>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</si>
  <si>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</si>
  <si>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</si>
  <si>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</si>
  <si>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</si>
  <si>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</si>
  <si>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</si>
  <si>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</si>
  <si>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</si>
  <si>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</si>
  <si>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</si>
  <si>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</si>
  <si>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</si>
  <si>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</si>
  <si>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</si>
  <si>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</si>
  <si>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</si>
  <si>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</si>
  <si>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</si>
  <si>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</si>
  <si>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</si>
  <si>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</si>
  <si>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</si>
  <si>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</si>
  <si>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</si>
  <si>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</si>
  <si>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</si>
  <si>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</si>
  <si>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</si>
  <si>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</si>
  <si>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</si>
  <si>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</si>
  <si>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</si>
  <si>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</si>
  <si>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</si>
  <si>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</si>
  <si>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</si>
  <si>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</si>
  <si>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</si>
  <si>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</si>
  <si>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</si>
  <si>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</si>
  <si>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</si>
  <si>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</si>
  <si>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</si>
  <si>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</si>
  <si>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</si>
  <si>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</si>
  <si>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</si>
  <si>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</si>
  <si>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</si>
  <si>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</si>
  <si>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</si>
  <si>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</si>
  <si>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</si>
  <si>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</si>
  <si>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</si>
  <si>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</si>
  <si>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</si>
  <si>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</si>
  <si>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</si>
  <si>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</si>
  <si>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</si>
  <si>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</si>
  <si>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</si>
  <si>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</si>
  <si>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</si>
  <si>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</si>
  <si>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</si>
  <si>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</si>
  <si>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</si>
  <si>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</si>
  <si>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</si>
  <si>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</si>
  <si>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</si>
  <si>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</si>
  <si>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</si>
  <si>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</si>
  <si>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</si>
  <si>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</si>
  <si>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</si>
  <si>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</si>
  <si>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</si>
  <si>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</si>
  <si>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</si>
  <si>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</si>
  <si>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</si>
  <si>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</si>
  <si>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</si>
  <si>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</si>
  <si>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</si>
  <si>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</si>
  <si>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</si>
  <si>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</si>
  <si>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</si>
  <si>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</si>
  <si>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</si>
  <si>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</si>
  <si>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</si>
  <si>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</si>
  <si>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</si>
  <si>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</si>
  <si>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</si>
  <si>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</si>
  <si>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</si>
  <si>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</si>
  <si>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</si>
  <si>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</si>
  <si>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</si>
  <si>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</si>
  <si>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</si>
  <si>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</si>
  <si>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</si>
  <si>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</si>
  <si>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</si>
  <si>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</si>
  <si>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</si>
  <si>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</si>
  <si>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</si>
  <si>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</si>
  <si>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</si>
  <si>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</si>
  <si>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</si>
  <si>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</si>
  <si>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</si>
  <si>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</si>
  <si>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</si>
  <si>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</si>
  <si>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</si>
  <si>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</si>
  <si>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</si>
  <si>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</si>
  <si>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</si>
  <si>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</si>
  <si>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</si>
  <si>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</si>
  <si>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</si>
  <si>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</si>
  <si>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</si>
  <si>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</si>
  <si>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</si>
  <si>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</si>
  <si>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</si>
  <si>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</si>
  <si>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</si>
  <si>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</si>
  <si>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</si>
  <si>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</si>
  <si>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</si>
  <si>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</si>
  <si>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</si>
  <si>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</si>
  <si>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</si>
  <si>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</si>
  <si>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</si>
  <si>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</si>
  <si>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</si>
  <si>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</si>
  <si>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</si>
  <si>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</si>
  <si>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</si>
  <si>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</si>
  <si>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</si>
  <si>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</si>
  <si>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</si>
  <si>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</si>
  <si>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</si>
  <si>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</si>
  <si>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</si>
  <si>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</si>
  <si>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</si>
  <si>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</si>
  <si>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</si>
  <si>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</si>
  <si>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</si>
  <si>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</si>
  <si>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</si>
  <si>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</si>
  <si>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</si>
  <si>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</si>
  <si>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</si>
  <si>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</si>
  <si>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</si>
  <si>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</si>
  <si>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</si>
  <si>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</si>
  <si>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</si>
  <si>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</si>
  <si>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</si>
  <si>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</si>
  <si>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</si>
  <si>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</si>
  <si>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</si>
  <si>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</si>
  <si>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</si>
  <si>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</si>
  <si>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</si>
  <si>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</si>
  <si>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</si>
  <si>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</si>
  <si>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</si>
  <si>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</si>
  <si>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</si>
  <si>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</si>
  <si>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</si>
  <si>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</si>
  <si>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</si>
  <si>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</si>
  <si>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</si>
  <si>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</si>
  <si>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</si>
  <si>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</si>
  <si>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</si>
  <si>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</si>
  <si>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</si>
  <si>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</si>
  <si>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</si>
  <si>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</si>
  <si>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</si>
  <si>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</si>
  <si>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</si>
  <si>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</si>
  <si>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</si>
  <si>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</si>
  <si>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</si>
  <si>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</si>
  <si>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</si>
  <si>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</si>
  <si>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</si>
  <si>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</si>
  <si>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</si>
  <si>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</si>
  <si>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</si>
  <si>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</si>
  <si>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</si>
  <si>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</si>
  <si>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</si>
  <si>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</si>
  <si>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</si>
  <si>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</si>
  <si>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</si>
  <si>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</si>
  <si>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</si>
  <si>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</si>
  <si>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</si>
  <si>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</si>
  <si>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</si>
  <si>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</si>
  <si>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</si>
  <si>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</si>
  <si>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</si>
  <si>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</si>
  <si>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</si>
  <si>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</si>
  <si>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</si>
  <si>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</si>
  <si>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</si>
  <si>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</si>
  <si>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</si>
  <si>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</si>
  <si>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</si>
  <si>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</si>
  <si>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</si>
  <si>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</si>
  <si>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</si>
  <si>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</si>
  <si>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</si>
  <si>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</si>
  <si>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</si>
  <si>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</si>
  <si>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</si>
  <si>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</si>
  <si>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</si>
  <si>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</si>
  <si>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</si>
  <si>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</si>
  <si>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</si>
  <si>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</si>
  <si>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</si>
  <si>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</si>
  <si>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</si>
  <si>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</si>
  <si>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</si>
  <si>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</si>
  <si>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</si>
  <si>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</si>
  <si>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</si>
  <si>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</si>
  <si>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</si>
  <si>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</si>
  <si>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</si>
  <si>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</si>
  <si>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</si>
  <si>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</si>
  <si>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</si>
  <si>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</si>
  <si>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</si>
  <si>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</si>
  <si>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</si>
  <si>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</si>
  <si>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</si>
  <si>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</si>
  <si>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</si>
  <si>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</si>
  <si>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</si>
  <si>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</si>
  <si>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</si>
  <si>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</si>
  <si>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</si>
  <si>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</si>
  <si>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</si>
  <si>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</si>
  <si>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</si>
  <si>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</si>
  <si>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</si>
  <si>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</si>
  <si>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</si>
  <si>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</si>
  <si>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</si>
  <si>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</si>
  <si>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</si>
  <si>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</si>
  <si>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</si>
  <si>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</si>
  <si>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</si>
  <si>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</si>
  <si>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</si>
  <si>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</si>
  <si>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</si>
  <si>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</si>
  <si>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</si>
  <si>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</si>
  <si>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</si>
  <si>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</si>
  <si>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</si>
  <si>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</si>
  <si>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</si>
  <si>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</si>
  <si>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</si>
  <si>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</si>
  <si>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</si>
  <si>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</si>
  <si>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</si>
  <si>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</si>
  <si>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</si>
  <si>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</si>
  <si>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</si>
  <si>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</si>
  <si>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</si>
  <si>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</si>
  <si>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</si>
  <si>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</si>
  <si>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</si>
  <si>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</si>
  <si>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</si>
  <si>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</si>
  <si>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</si>
  <si>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</si>
  <si>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</si>
  <si>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</si>
  <si>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</si>
  <si>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</si>
  <si>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</si>
  <si>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</si>
  <si>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</si>
  <si>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</si>
  <si>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</si>
  <si>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</si>
  <si>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</si>
  <si>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</si>
  <si>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</si>
  <si>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</si>
  <si>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</si>
  <si>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</si>
  <si>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</si>
  <si>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</si>
  <si>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</si>
  <si>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</si>
  <si>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</si>
  <si>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</si>
  <si>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</si>
  <si>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</si>
  <si>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</si>
  <si>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</si>
  <si>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</si>
  <si>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</si>
  <si>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</si>
  <si>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</si>
  <si>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</si>
  <si>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</si>
  <si>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</si>
  <si>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</si>
  <si>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</si>
  <si>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</si>
  <si>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</si>
  <si>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</si>
  <si>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</si>
  <si>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</si>
  <si>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</si>
  <si>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</si>
  <si>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</si>
  <si>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</si>
  <si>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</si>
  <si>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</si>
  <si>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</si>
  <si>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</si>
  <si>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</si>
  <si>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</si>
  <si>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</si>
  <si>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</si>
  <si>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</si>
  <si>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</si>
  <si>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</si>
  <si>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</si>
  <si>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</si>
  <si>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</si>
  <si>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</si>
  <si>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</si>
  <si>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</si>
  <si>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</si>
  <si>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</si>
  <si>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</si>
  <si>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</si>
  <si>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</si>
  <si>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</si>
  <si>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</si>
  <si>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</si>
  <si>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</si>
  <si>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</si>
  <si>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</si>
  <si>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</si>
  <si>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</si>
  <si>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</si>
  <si>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</si>
  <si>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</si>
  <si>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</si>
  <si>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</si>
  <si>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</si>
  <si>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</si>
  <si>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</si>
  <si>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</si>
  <si>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</si>
  <si>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</si>
  <si>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</si>
  <si>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</si>
  <si>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</si>
  <si>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</si>
  <si>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</si>
  <si>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</si>
  <si>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</si>
  <si>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</si>
  <si>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</si>
  <si>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</si>
  <si>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</si>
  <si>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</si>
  <si>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</si>
  <si>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</si>
  <si>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</si>
  <si>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</si>
  <si>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</si>
  <si>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</si>
  <si>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</si>
  <si>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</si>
  <si>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</si>
  <si>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</si>
  <si>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</si>
  <si>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</si>
  <si>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</si>
  <si>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</si>
  <si>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</si>
  <si>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</si>
  <si>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</si>
  <si>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</si>
  <si>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</si>
  <si>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</si>
  <si>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</si>
  <si>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</si>
  <si>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</si>
  <si>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</si>
  <si>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</si>
  <si>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</si>
  <si>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</si>
  <si>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</si>
  <si>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</si>
  <si>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</si>
  <si>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</si>
  <si>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</si>
  <si>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</si>
  <si>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</si>
  <si>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</si>
  <si>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</si>
  <si>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</si>
  <si>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</si>
  <si>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</si>
  <si>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</si>
  <si>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</si>
  <si>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</si>
  <si>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</si>
  <si>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</si>
  <si>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</si>
  <si>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</si>
  <si>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</si>
  <si>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</si>
  <si>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</si>
  <si>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</si>
  <si>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</si>
  <si>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</si>
  <si>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</si>
  <si>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</si>
  <si>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</si>
  <si>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</si>
  <si>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</si>
  <si>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</si>
  <si>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</si>
  <si>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</si>
  <si>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</si>
  <si>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</si>
  <si>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</si>
  <si>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</si>
  <si>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</si>
  <si>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</si>
  <si>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</si>
  <si>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</si>
  <si>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</si>
  <si>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</si>
  <si>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</si>
  <si>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</si>
  <si>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</si>
  <si>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</si>
  <si>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</si>
  <si>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</si>
  <si>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</si>
  <si>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</si>
  <si>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</si>
  <si>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</si>
  <si>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</si>
  <si>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</si>
  <si>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</si>
  <si>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</si>
  <si>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</si>
  <si>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</si>
  <si>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</si>
  <si>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</si>
  <si>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</si>
  <si>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</si>
  <si>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</si>
  <si>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</si>
  <si>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</si>
  <si>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</si>
  <si>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</si>
  <si>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</si>
  <si>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</si>
  <si>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</si>
  <si>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</si>
  <si>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</si>
  <si>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</si>
  <si>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</si>
  <si>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</si>
  <si>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</si>
  <si>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</si>
  <si>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</si>
  <si>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</si>
  <si>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</si>
  <si>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</si>
  <si>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</si>
  <si>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</si>
  <si>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</si>
  <si>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</si>
  <si>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</si>
  <si>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</si>
  <si>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</si>
  <si>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</si>
  <si>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</si>
  <si>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</si>
  <si>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</si>
  <si>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</si>
  <si>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</si>
  <si>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</si>
  <si>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</si>
  <si>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</si>
  <si>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</si>
  <si>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</si>
  <si>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</si>
  <si>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</si>
  <si>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</si>
  <si>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</si>
  <si>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</si>
  <si>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</si>
  <si>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</si>
  <si>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</si>
  <si>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</si>
  <si>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</si>
  <si>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</si>
  <si>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</si>
  <si>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</si>
  <si>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</si>
  <si>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</si>
  <si>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</si>
  <si>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</si>
  <si>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</si>
  <si>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</si>
  <si>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</si>
  <si>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</si>
  <si>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</si>
  <si>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</si>
  <si>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</si>
  <si>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</si>
  <si>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</si>
  <si>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</si>
  <si>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</si>
  <si>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</si>
  <si>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</si>
  <si>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</si>
  <si>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</si>
  <si>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</si>
  <si>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</si>
  <si>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</si>
  <si>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</si>
  <si>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</si>
  <si>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</si>
  <si>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</si>
  <si>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</si>
  <si>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</si>
  <si>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</si>
  <si>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</si>
  <si>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</si>
  <si>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</si>
  <si>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</si>
  <si>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</si>
  <si>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</si>
  <si>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</si>
  <si>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</si>
  <si>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</si>
  <si>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</si>
  <si>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</si>
  <si>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</si>
  <si>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</si>
  <si>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</si>
  <si>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</si>
  <si>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</si>
  <si>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</si>
  <si>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</si>
  <si>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</si>
  <si>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</si>
  <si>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</si>
  <si>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</si>
  <si>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</si>
  <si>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</si>
  <si>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</si>
  <si>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</si>
  <si>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</si>
  <si>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</si>
  <si>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</si>
  <si>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</si>
  <si>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</si>
  <si>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</si>
  <si>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</si>
  <si>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</si>
  <si>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</si>
  <si>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</si>
  <si>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</si>
  <si>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</si>
  <si>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</si>
  <si>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</si>
  <si>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</si>
  <si>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</si>
  <si>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</si>
  <si>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</si>
  <si>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</si>
  <si>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</si>
  <si>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</si>
  <si>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</si>
  <si>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</si>
  <si>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</si>
  <si>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</si>
  <si>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</si>
  <si>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</si>
  <si>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</si>
  <si>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</si>
  <si>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</si>
  <si>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</si>
  <si>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</si>
  <si>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</si>
  <si>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</si>
  <si>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</si>
  <si>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</si>
  <si>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</si>
  <si>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</si>
  <si>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</si>
  <si>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</si>
  <si>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</si>
  <si>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</si>
  <si>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</si>
  <si>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</si>
  <si>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</si>
  <si>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</si>
  <si>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</si>
  <si>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</si>
  <si>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</si>
  <si>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</si>
  <si>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</si>
  <si>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</si>
  <si>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</si>
  <si>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</si>
  <si>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</si>
  <si>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</si>
  <si>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</si>
  <si>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</si>
  <si>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</si>
  <si>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</si>
  <si>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</si>
  <si>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</si>
  <si>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</si>
  <si>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</si>
  <si>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</si>
  <si>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</si>
  <si>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</si>
  <si>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</si>
  <si>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</si>
  <si>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</si>
  <si>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</si>
  <si>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</si>
  <si>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</si>
  <si>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</si>
  <si>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</si>
  <si>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</si>
  <si>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</si>
  <si>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</si>
  <si>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</si>
  <si>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</si>
  <si>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</si>
  <si>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</si>
  <si>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</si>
  <si>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</si>
  <si>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</si>
  <si>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</si>
  <si>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</si>
  <si>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</si>
  <si>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</si>
  <si>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</si>
  <si>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</si>
  <si>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</si>
  <si>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</si>
  <si>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</si>
  <si>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</si>
  <si>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</si>
  <si>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</si>
  <si>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</si>
  <si>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</si>
  <si>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</si>
  <si>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</si>
  <si>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</si>
  <si>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</si>
  <si>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</si>
  <si>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</si>
  <si>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</si>
  <si>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</si>
  <si>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</si>
  <si>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</si>
  <si>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</si>
  <si>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</si>
  <si>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</si>
  <si>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</si>
  <si>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</si>
  <si>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</si>
  <si>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</si>
  <si>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</si>
  <si>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</si>
  <si>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</si>
  <si>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</si>
  <si>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</si>
  <si>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</si>
  <si>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</si>
  <si>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</si>
  <si>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</si>
  <si>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</si>
  <si>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</si>
  <si>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</si>
  <si>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</si>
  <si>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</si>
  <si>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</si>
  <si>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</si>
  <si>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</si>
  <si>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</si>
  <si>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</si>
  <si>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</si>
  <si>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</si>
  <si>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</si>
  <si>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</si>
  <si>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</si>
  <si>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</si>
  <si>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</si>
  <si>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</si>
  <si>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</si>
  <si>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</si>
  <si>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</si>
  <si>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</si>
  <si>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</si>
  <si>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</si>
  <si>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</si>
  <si>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</si>
  <si>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</si>
  <si>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</si>
  <si>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</si>
  <si>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</si>
  <si>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</si>
  <si>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</si>
  <si>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</si>
  <si>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</si>
  <si>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</si>
  <si>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</si>
  <si>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</si>
  <si>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</si>
  <si>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</si>
  <si>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</si>
  <si>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</si>
  <si>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</si>
  <si>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</si>
  <si>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</si>
  <si>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</si>
  <si>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</si>
  <si>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</si>
  <si>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</si>
  <si>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</si>
  <si>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</si>
  <si>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</si>
  <si>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</si>
  <si>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</si>
  <si>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</si>
  <si>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</si>
  <si>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</si>
  <si>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</si>
  <si>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</si>
  <si>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</si>
  <si>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</si>
  <si>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</si>
  <si>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</si>
  <si>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</si>
  <si>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</si>
  <si>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</si>
  <si>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</si>
  <si>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</si>
  <si>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</si>
  <si>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</si>
  <si>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</si>
  <si>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</si>
  <si>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</si>
  <si>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</si>
  <si>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</si>
  <si>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</si>
  <si>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</si>
  <si>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</si>
  <si>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</si>
  <si>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</si>
  <si>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</si>
  <si>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</si>
  <si>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</si>
  <si>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</si>
  <si>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</si>
  <si>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</si>
  <si>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</si>
  <si>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</si>
  <si>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</si>
  <si>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</si>
  <si>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</si>
  <si>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</si>
  <si>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</si>
  <si>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</si>
  <si>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</si>
  <si>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</si>
  <si>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</si>
  <si>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</si>
  <si>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</si>
  <si>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</si>
  <si>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</si>
  <si>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</si>
  <si>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</si>
  <si>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</si>
  <si>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</si>
  <si>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</si>
  <si>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</si>
  <si>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</si>
  <si>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</si>
  <si>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</si>
  <si>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</si>
  <si>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</si>
  <si>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</si>
  <si>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</si>
  <si>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</si>
  <si>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</si>
  <si>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</si>
  <si>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</si>
  <si>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</si>
  <si>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</si>
  <si>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</si>
  <si>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</si>
  <si>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</si>
  <si>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</si>
  <si>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</si>
  <si>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</si>
  <si>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</si>
  <si>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</si>
  <si>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</si>
  <si>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</si>
  <si>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</si>
  <si>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</si>
  <si>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</si>
  <si>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</si>
  <si>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</si>
  <si>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</si>
  <si>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</si>
  <si>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</si>
  <si>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</si>
  <si>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</si>
  <si>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</si>
  <si>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</si>
  <si>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</si>
  <si>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</si>
  <si>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</si>
  <si>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</si>
  <si>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</si>
  <si>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</si>
  <si>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</si>
  <si>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</si>
  <si>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</si>
  <si>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</si>
  <si>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</si>
  <si>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</si>
  <si>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</si>
  <si>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</si>
  <si>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</si>
  <si>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</si>
  <si>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</si>
  <si>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</si>
  <si>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</si>
  <si>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</si>
  <si>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</si>
  <si>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</si>
  <si>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</si>
  <si>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</si>
  <si>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</si>
  <si>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</si>
  <si>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</si>
  <si>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</si>
  <si>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</si>
  <si>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</si>
  <si>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</si>
  <si>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</si>
  <si>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</si>
  <si>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</si>
  <si>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</si>
  <si>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</si>
  <si>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</si>
  <si>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</si>
  <si>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</si>
  <si>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</si>
  <si>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</si>
  <si>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</si>
  <si>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</si>
  <si>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</si>
  <si>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</si>
  <si>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</si>
  <si>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</si>
  <si>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</si>
  <si>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</si>
  <si>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</si>
  <si>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</si>
  <si>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</si>
  <si>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</si>
  <si>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</si>
  <si>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</si>
  <si>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</si>
  <si>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</si>
  <si>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</si>
  <si>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</si>
  <si>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</si>
  <si>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</si>
  <si>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</si>
  <si>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</si>
  <si>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</si>
  <si>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</si>
  <si>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</si>
  <si>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</si>
  <si>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</si>
  <si>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</si>
  <si>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</si>
  <si>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</si>
  <si>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</si>
  <si>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</si>
  <si>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</si>
  <si>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</si>
  <si>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</si>
  <si>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</si>
  <si>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</si>
  <si>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</si>
  <si>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</si>
  <si>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</si>
  <si>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</si>
  <si>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</si>
  <si>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</si>
  <si>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</si>
  <si>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</si>
  <si>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</si>
  <si>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</si>
  <si>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</si>
  <si>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</si>
  <si>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</si>
  <si>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</si>
  <si>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</si>
  <si>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</si>
  <si>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</si>
  <si>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</si>
  <si>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</si>
  <si>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</si>
  <si>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</si>
  <si>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</si>
  <si>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</si>
  <si>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</si>
  <si>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</si>
  <si>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</si>
  <si>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</si>
  <si>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</si>
  <si>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</si>
  <si>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</si>
  <si>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</si>
  <si>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</si>
  <si>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</si>
  <si>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</si>
  <si>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</si>
  <si>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</si>
  <si>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</si>
  <si>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</si>
  <si>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</si>
  <si>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</si>
  <si>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</si>
  <si>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</si>
  <si>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</si>
  <si>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</si>
  <si>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</si>
  <si>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</si>
  <si>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</si>
  <si>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</si>
  <si>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</si>
  <si>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</si>
  <si>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</si>
  <si>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</si>
  <si>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</si>
  <si>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</si>
  <si>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</si>
  <si>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</si>
  <si>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</si>
  <si>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</si>
  <si>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</si>
  <si>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</si>
  <si>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</si>
  <si>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</si>
  <si>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</si>
  <si>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</si>
  <si>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</si>
  <si>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</si>
  <si>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</si>
  <si>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</si>
  <si>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</si>
  <si>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</si>
  <si>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</si>
  <si>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</si>
  <si>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</si>
  <si>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</si>
  <si>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</si>
  <si>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</si>
  <si>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</si>
  <si>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</si>
  <si>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</si>
  <si>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</si>
  <si>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</si>
  <si>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</si>
  <si>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</si>
  <si>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</si>
  <si>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</si>
  <si>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</si>
  <si>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</si>
  <si>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</si>
  <si>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</si>
  <si>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</si>
  <si>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</si>
  <si>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</si>
  <si>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</si>
  <si>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</si>
  <si>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</si>
  <si>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</si>
  <si>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</si>
  <si>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</si>
  <si>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</si>
  <si>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</si>
  <si>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</si>
  <si>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</si>
  <si>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</si>
  <si>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</si>
  <si>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</si>
  <si>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</si>
  <si>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</si>
  <si>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</si>
  <si>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</si>
  <si>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</si>
  <si>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</si>
  <si>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</si>
  <si>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</si>
  <si>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</si>
  <si>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</si>
  <si>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</si>
  <si>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</si>
  <si>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</si>
  <si>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</si>
  <si>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</si>
  <si>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</si>
  <si>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</si>
  <si>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</si>
  <si>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</si>
  <si>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</si>
  <si>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</si>
  <si>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</si>
  <si>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</si>
  <si>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</si>
  <si>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</si>
  <si>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</si>
  <si>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</si>
  <si>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</si>
  <si>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</si>
  <si>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</si>
  <si>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</si>
  <si>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</si>
  <si>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</si>
  <si>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</si>
  <si>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</si>
  <si>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</si>
  <si>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</si>
  <si>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</si>
  <si>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</si>
  <si>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</si>
  <si>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</si>
  <si>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</si>
  <si>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</si>
  <si>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</si>
  <si>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</si>
  <si>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</si>
  <si>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</si>
  <si>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</si>
  <si>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</si>
  <si>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</si>
  <si>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</si>
  <si>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</si>
  <si>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</si>
  <si>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</si>
  <si>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</si>
  <si>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</si>
  <si>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</si>
  <si>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</si>
  <si>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</si>
  <si>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</si>
  <si>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</si>
  <si>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</si>
  <si>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</si>
  <si>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</si>
  <si>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</si>
  <si>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</si>
  <si>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</si>
  <si>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</si>
  <si>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</si>
  <si>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</si>
  <si>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</si>
  <si>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</si>
  <si>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</si>
  <si>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</si>
  <si>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</si>
  <si>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</si>
  <si>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</si>
  <si>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</si>
  <si>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</si>
  <si>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</si>
  <si>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</si>
  <si>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</si>
  <si>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</si>
  <si>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</si>
  <si>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</si>
  <si>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</si>
  <si>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</si>
  <si>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</si>
  <si>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</si>
  <si>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</si>
  <si>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</si>
  <si>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</si>
  <si>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</si>
  <si>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</si>
  <si>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</si>
  <si>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</si>
  <si>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</si>
  <si>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</si>
  <si>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</si>
  <si>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</si>
  <si>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</si>
  <si>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</si>
  <si>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</si>
  <si>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</si>
  <si>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</si>
  <si>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</si>
  <si>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</si>
  <si>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</si>
  <si>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</si>
  <si>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</si>
  <si>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</si>
  <si>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</si>
  <si>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</si>
  <si>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</si>
  <si>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</si>
  <si>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</si>
  <si>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</si>
  <si>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</si>
  <si>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</si>
  <si>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</si>
  <si>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</si>
  <si>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</si>
  <si>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</si>
  <si>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</si>
  <si>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</si>
  <si>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</si>
  <si>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</si>
  <si>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</si>
  <si>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</si>
  <si>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</si>
  <si>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</si>
  <si>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</si>
  <si>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</si>
  <si>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</si>
  <si>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</si>
  <si>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</si>
  <si>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</si>
  <si>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</si>
  <si>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</si>
  <si>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</si>
  <si>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</si>
  <si>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</si>
  <si>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</si>
  <si>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</si>
  <si>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</si>
  <si>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</si>
  <si>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</si>
  <si>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</si>
  <si>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</si>
  <si>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</si>
  <si>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</si>
  <si>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</si>
  <si>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</si>
  <si>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</si>
  <si>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</si>
  <si>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</si>
  <si>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</si>
  <si>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</si>
  <si>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</si>
  <si>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</si>
  <si>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</si>
  <si>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</si>
  <si>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</si>
  <si>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</si>
  <si>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</si>
  <si>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</si>
  <si>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</si>
  <si>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</si>
  <si>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</si>
  <si>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</si>
  <si>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</si>
  <si>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</si>
  <si>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</si>
  <si>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</si>
  <si>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</si>
  <si>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</si>
  <si>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</si>
  <si>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</si>
  <si>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</si>
  <si>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</si>
  <si>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</si>
  <si>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</si>
  <si>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</si>
  <si>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</si>
  <si>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</si>
  <si>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</si>
  <si>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</si>
  <si>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</si>
  <si>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</si>
  <si>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</si>
  <si>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</si>
  <si>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</si>
  <si>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</si>
  <si>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</si>
  <si>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</si>
  <si>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</si>
  <si>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</si>
  <si>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</si>
  <si>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</si>
  <si>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</si>
  <si>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</si>
  <si>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</si>
  <si>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</si>
  <si>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</si>
  <si>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</si>
  <si>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</si>
  <si>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</si>
  <si>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</si>
  <si>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</si>
  <si>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</si>
  <si>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</si>
  <si>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</si>
  <si>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</si>
  <si>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</si>
  <si>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</si>
  <si>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</si>
  <si>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</si>
  <si>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</si>
  <si>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</si>
  <si>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</si>
  <si>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</si>
  <si>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</si>
  <si>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</si>
  <si>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</si>
  <si>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</si>
  <si>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</si>
  <si>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</si>
  <si>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</si>
  <si>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</si>
  <si>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</si>
  <si>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</si>
  <si>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</si>
  <si>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</si>
  <si>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</si>
  <si>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</si>
  <si>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</si>
  <si>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</si>
  <si>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</si>
  <si>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</si>
  <si>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</si>
  <si>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</si>
  <si>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</si>
  <si>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</si>
  <si>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</si>
  <si>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</si>
  <si>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</si>
  <si>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</si>
  <si>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</si>
  <si>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</si>
  <si>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</si>
  <si>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</si>
  <si>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</si>
  <si>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</si>
  <si>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</si>
  <si>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</si>
  <si>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</si>
  <si>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</si>
  <si>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</si>
  <si>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</si>
  <si>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</si>
  <si>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</si>
  <si>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</si>
  <si>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</si>
  <si>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</si>
  <si>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</si>
  <si>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</si>
  <si>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</si>
  <si>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</si>
  <si>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</si>
  <si>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</si>
  <si>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</si>
  <si>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</si>
  <si>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</si>
  <si>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</si>
  <si>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</si>
  <si>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</si>
  <si>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</si>
  <si>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</si>
  <si>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</si>
  <si>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</si>
  <si>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</si>
  <si>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</si>
  <si>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</si>
  <si>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</si>
  <si>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</si>
  <si>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</si>
  <si>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</si>
  <si>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</si>
  <si>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</si>
  <si>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</si>
  <si>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</si>
  <si>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</si>
  <si>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</si>
  <si>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</si>
  <si>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</si>
  <si>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</si>
  <si>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</si>
  <si>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</si>
  <si>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</si>
  <si>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</si>
  <si>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</si>
  <si>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</si>
  <si>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</si>
  <si>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</si>
  <si>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</si>
  <si>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</si>
  <si>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</si>
  <si>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</si>
  <si>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</si>
  <si>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</si>
  <si>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</si>
  <si>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</si>
  <si>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</si>
  <si>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</si>
  <si>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</si>
  <si>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</si>
  <si>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</si>
  <si>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</si>
  <si>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</si>
  <si>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</si>
  <si>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</si>
  <si>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</si>
  <si>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</si>
  <si>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</si>
  <si>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</si>
  <si>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</si>
  <si>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</si>
  <si>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</si>
  <si>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</si>
  <si>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</si>
  <si>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</si>
  <si>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</si>
  <si>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</si>
  <si>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</si>
  <si>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</si>
  <si>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</si>
  <si>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</si>
  <si>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</si>
  <si>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</si>
  <si>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</si>
  <si>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</si>
  <si>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</si>
  <si>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</si>
  <si>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</si>
  <si>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</si>
  <si>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</si>
  <si>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</si>
  <si>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</si>
  <si>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</si>
  <si>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</si>
  <si>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</si>
  <si>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</si>
  <si>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</si>
  <si>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</si>
  <si>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</si>
  <si>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</si>
  <si>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</si>
  <si>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</si>
  <si>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</si>
  <si>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</si>
  <si>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</si>
  <si>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</si>
  <si>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</si>
  <si>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</si>
  <si>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</si>
  <si>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</si>
  <si>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</si>
  <si>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</si>
  <si>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</si>
  <si>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</si>
  <si>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</si>
  <si>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</si>
  <si>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</si>
  <si>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</si>
  <si>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</si>
  <si>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</si>
  <si>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</si>
  <si>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</si>
  <si>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</si>
  <si>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</si>
  <si>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</si>
  <si>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</si>
  <si>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</si>
  <si>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</si>
  <si>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</si>
  <si>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</si>
  <si>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</si>
  <si>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</si>
  <si>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</si>
  <si>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</si>
  <si>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</si>
  <si>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</si>
  <si>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</si>
  <si>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</si>
  <si>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</si>
  <si>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</si>
  <si>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</si>
  <si>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</si>
  <si>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</si>
  <si>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</si>
  <si>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</si>
  <si>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</si>
  <si>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</si>
  <si>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</si>
  <si>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</si>
  <si>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</si>
  <si>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</si>
  <si>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</si>
  <si>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</si>
  <si>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</si>
  <si>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</si>
  <si>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</si>
  <si>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</si>
  <si>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</si>
  <si>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</si>
  <si>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</si>
  <si>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</si>
  <si>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</si>
  <si>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</si>
  <si>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</si>
  <si>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</si>
  <si>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</si>
  <si>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</si>
  <si>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</si>
  <si>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</si>
  <si>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</si>
  <si>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</si>
  <si>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</si>
  <si>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</si>
  <si>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</si>
  <si>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</si>
  <si>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</si>
  <si>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</si>
  <si>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</si>
  <si>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</si>
  <si>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</si>
  <si>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</si>
  <si>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</si>
  <si>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</si>
  <si>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</si>
  <si>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</si>
  <si>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</si>
  <si>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</si>
  <si>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</si>
  <si>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</si>
  <si>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</si>
  <si>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</si>
  <si>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</si>
  <si>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</si>
  <si>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</si>
  <si>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</si>
  <si>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</si>
  <si>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</si>
  <si>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</si>
  <si>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</si>
  <si>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</si>
  <si>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</si>
  <si>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</si>
  <si>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</si>
  <si>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</si>
  <si>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</si>
  <si>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</si>
  <si>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</si>
  <si>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</si>
  <si>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</si>
  <si>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</si>
  <si>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</si>
  <si>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</si>
  <si>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</si>
  <si>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</si>
  <si>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</si>
  <si>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</si>
  <si>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</si>
  <si>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</si>
  <si>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</si>
  <si>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</si>
  <si>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</si>
  <si>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</si>
  <si>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</si>
  <si>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</si>
  <si>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</si>
  <si>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</si>
  <si>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</si>
  <si>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</si>
  <si>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</si>
  <si>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</si>
  <si>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</si>
  <si>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</si>
  <si>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</si>
  <si>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</si>
  <si>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</si>
  <si>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</si>
  <si>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</si>
  <si>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</si>
  <si>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</si>
  <si>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</si>
  <si>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</si>
  <si>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</si>
  <si>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</si>
  <si>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</si>
  <si>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</si>
  <si>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</si>
  <si>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</si>
  <si>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</si>
  <si>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</si>
  <si>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</si>
  <si>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</si>
  <si>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</si>
  <si>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</si>
  <si>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</si>
  <si>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</si>
  <si>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</si>
  <si>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</si>
  <si>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</si>
  <si>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</si>
  <si>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</si>
  <si>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</si>
  <si>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</si>
  <si>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</si>
  <si>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</si>
  <si>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</si>
  <si>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</si>
  <si>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</si>
  <si>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</si>
  <si>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</si>
  <si>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</si>
  <si>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</si>
  <si>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</si>
  <si>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</si>
  <si>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</si>
  <si>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</si>
  <si>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</si>
  <si>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</si>
  <si>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</si>
  <si>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</si>
  <si>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</si>
  <si>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</si>
  <si>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</si>
  <si>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</si>
  <si>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</si>
  <si>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</si>
  <si>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</si>
  <si>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</si>
  <si>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</si>
  <si>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</si>
  <si>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</si>
  <si>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</si>
  <si>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</si>
  <si>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</si>
  <si>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</si>
  <si>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</si>
  <si>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</si>
  <si>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</si>
  <si>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</si>
  <si>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</si>
  <si>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</si>
  <si>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</si>
  <si>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</si>
  <si>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</si>
  <si>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</si>
  <si>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</si>
  <si>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</si>
  <si>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</si>
  <si>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</si>
  <si>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</si>
  <si>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</si>
  <si>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</si>
  <si>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</si>
  <si>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</si>
  <si>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</si>
  <si>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</si>
  <si>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</si>
  <si>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</si>
  <si>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</si>
  <si>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</si>
  <si>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</si>
  <si>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</si>
  <si>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</si>
  <si>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</si>
  <si>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</si>
  <si>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</si>
  <si>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</si>
  <si>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</si>
  <si>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</si>
  <si>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</si>
  <si>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</si>
  <si>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</si>
  <si>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</si>
  <si>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</si>
  <si>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</si>
  <si>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</si>
  <si>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</si>
  <si>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</si>
  <si>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</si>
  <si>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</si>
  <si>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</si>
  <si>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</si>
  <si>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</si>
  <si>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</si>
  <si>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</si>
  <si>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</si>
  <si>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</si>
  <si>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</si>
  <si>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</si>
  <si>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</si>
  <si>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</si>
  <si>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</si>
  <si>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</si>
  <si>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</si>
  <si>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</si>
  <si>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</si>
  <si>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</si>
  <si>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</si>
  <si>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</si>
  <si>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</si>
  <si>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</si>
  <si>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</si>
  <si>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</si>
  <si>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</si>
  <si>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</si>
  <si>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</si>
  <si>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</si>
  <si>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</si>
  <si>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</si>
  <si>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</si>
  <si>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</si>
  <si>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</si>
  <si>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</si>
  <si>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</si>
  <si>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</si>
  <si>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</si>
  <si>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</si>
  <si>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</si>
  <si>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</si>
  <si>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</si>
  <si>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</si>
  <si>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</si>
  <si>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</si>
  <si>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</si>
  <si>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</si>
  <si>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</si>
  <si>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</si>
  <si>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</si>
  <si>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</si>
  <si>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</si>
  <si>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</si>
  <si>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</si>
  <si>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</si>
  <si>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</si>
  <si>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</si>
  <si>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</si>
  <si>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</si>
  <si>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</si>
  <si>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</si>
  <si>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</si>
  <si>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</si>
  <si>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</si>
  <si>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</si>
  <si>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</si>
  <si>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</si>
  <si>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</si>
  <si>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</si>
  <si>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</si>
  <si>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</si>
  <si>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</si>
  <si>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</si>
  <si>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</si>
  <si>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</si>
  <si>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</si>
  <si>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</si>
  <si>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</si>
  <si>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</si>
  <si>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</si>
  <si>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</si>
  <si>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</si>
  <si>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</si>
  <si>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</si>
  <si>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</si>
  <si>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</si>
  <si>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</si>
  <si>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</si>
  <si>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</si>
  <si>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</si>
  <si>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</si>
  <si>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</si>
  <si>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</si>
  <si>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</si>
  <si>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</si>
  <si>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</si>
  <si>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</si>
  <si>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</si>
  <si>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</si>
  <si>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</si>
  <si>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</si>
  <si>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</si>
  <si>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</si>
  <si>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</si>
  <si>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</si>
  <si>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</si>
  <si>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</si>
  <si>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</si>
  <si>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</si>
  <si>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</si>
  <si>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</si>
  <si>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</si>
  <si>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</si>
  <si>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</si>
  <si>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</si>
  <si>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</si>
  <si>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</si>
  <si>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</si>
  <si>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</si>
  <si>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</si>
  <si>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</si>
  <si>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</si>
  <si>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</si>
  <si>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</si>
  <si>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</si>
  <si>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</si>
  <si>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</si>
  <si>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</si>
  <si>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</si>
  <si>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</si>
  <si>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</si>
  <si>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</si>
  <si>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</si>
  <si>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</si>
  <si>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</si>
  <si>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</si>
  <si>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</si>
  <si>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</si>
  <si>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</si>
  <si>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</si>
  <si>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</si>
  <si>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</si>
  <si>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</si>
  <si>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</si>
  <si>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</si>
  <si>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</si>
  <si>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</si>
  <si>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</si>
  <si>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</si>
  <si>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</si>
  <si>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</si>
  <si>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</si>
  <si>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</si>
  <si>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</si>
  <si>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</si>
  <si>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</si>
  <si>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</si>
  <si>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</si>
  <si>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</si>
  <si>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</si>
  <si>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</si>
  <si>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</si>
  <si>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</si>
  <si>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</si>
  <si>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</si>
  <si>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</si>
  <si>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</si>
  <si>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</si>
  <si>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</si>
  <si>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</si>
  <si>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</si>
  <si>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</si>
  <si>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</si>
  <si>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</si>
  <si>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</si>
  <si>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</si>
  <si>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</si>
  <si>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</si>
  <si>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</si>
  <si>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</si>
  <si>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</si>
  <si>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</si>
  <si>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</si>
  <si>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</si>
  <si>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</si>
  <si>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</si>
  <si>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</si>
  <si>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</si>
  <si>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</si>
  <si>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</si>
  <si>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</si>
  <si>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</si>
  <si>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</si>
  <si>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</si>
  <si>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</si>
  <si>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</si>
  <si>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</si>
  <si>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</si>
  <si>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</si>
  <si>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</si>
  <si>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</si>
  <si>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</si>
  <si>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</si>
  <si>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</si>
  <si>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</si>
  <si>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</si>
  <si>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</si>
  <si>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</si>
  <si>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</si>
  <si>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</si>
  <si>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</si>
  <si>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</si>
  <si>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</si>
  <si>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</si>
  <si>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</si>
  <si>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</si>
  <si>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</si>
  <si>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</si>
  <si>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</si>
  <si>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</si>
  <si>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</si>
  <si>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</si>
  <si>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</si>
  <si>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</si>
  <si>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</si>
  <si>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</si>
  <si>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</si>
  <si>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</si>
  <si>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</si>
  <si>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</si>
  <si>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</si>
  <si>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</si>
  <si>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</si>
  <si>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</si>
  <si>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</si>
  <si>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</si>
  <si>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</si>
  <si>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</si>
  <si>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</si>
  <si>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</si>
  <si>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</si>
  <si>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</si>
  <si>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</si>
  <si>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</si>
  <si>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</si>
  <si>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</si>
  <si>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</si>
  <si>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</si>
  <si>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</si>
  <si>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</si>
  <si>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</si>
  <si>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</si>
  <si>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</si>
  <si>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</si>
  <si>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</si>
  <si>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</si>
  <si>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</si>
  <si>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</si>
  <si>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</si>
  <si>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</si>
  <si>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</si>
  <si>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</si>
  <si>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</si>
  <si>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</si>
  <si>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</si>
  <si>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</si>
  <si>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</si>
  <si>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</si>
  <si>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</si>
  <si>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</si>
  <si>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</si>
  <si>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</si>
  <si>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</si>
  <si>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</si>
  <si>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</si>
  <si>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</si>
  <si>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</si>
  <si>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</si>
  <si>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</si>
  <si>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</si>
  <si>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</si>
  <si>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</si>
  <si>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</si>
  <si>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</si>
  <si>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</si>
  <si>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</si>
  <si>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</si>
  <si>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</si>
  <si>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</si>
  <si>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</si>
  <si>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</si>
  <si>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</si>
  <si>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</si>
  <si>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</si>
  <si>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</si>
  <si>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</si>
  <si>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</si>
  <si>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</si>
  <si>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</si>
  <si>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</si>
  <si>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</si>
  <si>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</si>
  <si>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</si>
  <si>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</si>
  <si>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</si>
  <si>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</si>
  <si>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</si>
  <si>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</si>
  <si>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</si>
  <si>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</si>
  <si>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</si>
  <si>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</si>
  <si>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</si>
  <si>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</si>
  <si>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</si>
  <si>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</si>
  <si>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</si>
  <si>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</si>
  <si>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</si>
  <si>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</si>
  <si>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</si>
  <si>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</si>
  <si>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</si>
  <si>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</si>
  <si>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</si>
  <si>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</si>
  <si>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</si>
  <si>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</si>
  <si>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</si>
  <si>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</si>
  <si>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</si>
  <si>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</si>
  <si>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</si>
  <si>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</si>
  <si>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</si>
  <si>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</si>
  <si>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</si>
  <si>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</si>
  <si>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</si>
  <si>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</si>
  <si>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</si>
  <si>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</si>
  <si>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</si>
  <si>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</si>
  <si>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</si>
  <si>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</si>
  <si>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</si>
  <si>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</si>
  <si>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</si>
  <si>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</si>
  <si>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</si>
  <si>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</si>
  <si>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</si>
  <si>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</si>
  <si>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</si>
  <si>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</si>
  <si>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</si>
  <si>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</si>
  <si>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</si>
  <si>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</si>
  <si>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</si>
  <si>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</si>
  <si>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</si>
  <si>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</si>
  <si>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</si>
  <si>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</si>
  <si>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</si>
  <si>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</si>
  <si>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</si>
  <si>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</si>
  <si>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</si>
  <si>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</si>
  <si>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</si>
  <si>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</si>
  <si>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</si>
  <si>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</si>
  <si>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</si>
  <si>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</si>
  <si>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</si>
  <si>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</si>
  <si>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</si>
  <si>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</si>
  <si>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</si>
  <si>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</si>
  <si>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</si>
  <si>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</si>
  <si>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</si>
  <si>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</si>
  <si>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</si>
  <si>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</si>
  <si>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</si>
  <si>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</si>
  <si>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</si>
  <si>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</si>
  <si>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</si>
  <si>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</si>
  <si>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</si>
  <si>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</si>
  <si>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</si>
  <si>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</si>
  <si>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</si>
  <si>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</si>
  <si>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</si>
  <si>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</si>
  <si>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</si>
  <si>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</si>
  <si>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</si>
  <si>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</si>
  <si>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</si>
  <si>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</si>
  <si>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</si>
  <si>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</si>
  <si>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</si>
  <si>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</si>
  <si>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</si>
  <si>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</si>
  <si>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</si>
  <si>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</si>
  <si>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</si>
  <si>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</si>
  <si>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</si>
  <si>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</si>
  <si>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</si>
  <si>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</si>
  <si>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</si>
  <si>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</si>
  <si>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</si>
  <si>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</si>
  <si>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</si>
  <si>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</si>
  <si>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</si>
  <si>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</si>
  <si>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</si>
  <si>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</si>
  <si>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</si>
  <si>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</si>
  <si>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</si>
  <si>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</si>
  <si>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</si>
  <si>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</si>
  <si>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</si>
  <si>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</si>
  <si>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</si>
  <si>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</si>
  <si>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</si>
  <si>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</si>
  <si>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</si>
  <si>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</si>
  <si>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</si>
  <si>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</si>
  <si>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</si>
  <si>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</si>
  <si>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</si>
  <si>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</si>
  <si>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</si>
  <si>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</si>
  <si>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</si>
  <si>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</si>
  <si>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</si>
  <si>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</si>
  <si>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</si>
  <si>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</si>
  <si>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</si>
  <si>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</si>
  <si>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</si>
  <si>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</si>
  <si>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</si>
  <si>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</si>
  <si>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</si>
  <si>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</si>
  <si>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</si>
  <si>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</si>
  <si>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</si>
  <si>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</si>
  <si>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</si>
  <si>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</si>
  <si>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</si>
  <si>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</si>
  <si>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</si>
  <si>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</si>
  <si>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</si>
  <si>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</si>
  <si>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</si>
  <si>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</si>
  <si>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</si>
  <si>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</si>
  <si>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</si>
  <si>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</si>
  <si>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</si>
  <si>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</si>
  <si>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</si>
  <si>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</si>
  <si>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</si>
  <si>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</si>
  <si>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</si>
  <si>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</si>
  <si>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</si>
  <si>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</si>
  <si>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</si>
  <si>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</si>
  <si>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</si>
  <si>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</si>
  <si>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</si>
  <si>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</si>
  <si>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</si>
  <si>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</si>
  <si>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</si>
  <si>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</si>
  <si>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</si>
  <si>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</si>
  <si>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</si>
  <si>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</si>
  <si>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</si>
  <si>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</si>
  <si>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</si>
  <si>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</si>
  <si>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</si>
  <si>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</si>
  <si>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</si>
  <si>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</si>
  <si>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</si>
  <si>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</si>
  <si>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</si>
  <si>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</si>
  <si>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</si>
  <si>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</si>
  <si>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</si>
  <si>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</si>
  <si>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</si>
  <si>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</si>
  <si>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</si>
  <si>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</si>
  <si>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</si>
  <si>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</si>
  <si>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</si>
  <si>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</si>
  <si>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</si>
  <si>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</si>
  <si>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</si>
  <si>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</si>
  <si>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</si>
  <si>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</si>
  <si>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</si>
  <si>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</si>
  <si>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</si>
  <si>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</si>
  <si>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</si>
  <si>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</si>
  <si>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</si>
  <si>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</si>
  <si>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</si>
  <si>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</si>
  <si>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</si>
  <si>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</si>
  <si>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</si>
  <si>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</si>
  <si>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</si>
  <si>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</si>
  <si>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</si>
  <si>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</si>
  <si>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</si>
  <si>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</si>
  <si>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</si>
  <si>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</si>
  <si>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</si>
  <si>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</si>
  <si>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</si>
  <si>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</si>
  <si>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</si>
  <si>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</si>
  <si>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</si>
  <si>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</si>
  <si>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</si>
  <si>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</si>
  <si>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</si>
  <si>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</si>
  <si>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</si>
  <si>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</si>
  <si>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</si>
  <si>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</si>
  <si>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</si>
  <si>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</si>
  <si>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</si>
  <si>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</si>
  <si>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</si>
  <si>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</si>
  <si>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</si>
  <si>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</si>
  <si>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</si>
  <si>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</si>
  <si>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</si>
  <si>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</si>
  <si>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</si>
  <si>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</si>
  <si>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</si>
  <si>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</si>
  <si>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</si>
  <si>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</si>
  <si>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</si>
  <si>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</si>
  <si>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</si>
  <si>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</si>
  <si>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</si>
  <si>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</si>
  <si>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</si>
  <si>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</si>
  <si>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</si>
  <si>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</si>
  <si>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</si>
  <si>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</si>
  <si>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</si>
  <si>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</si>
  <si>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</si>
  <si>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</si>
  <si>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</si>
  <si>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</si>
  <si>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</si>
  <si>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</si>
  <si>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</si>
  <si>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</si>
  <si>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</si>
  <si>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</si>
  <si>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</si>
  <si>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</si>
  <si>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</si>
  <si>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</si>
  <si>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</si>
  <si>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</si>
  <si>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</si>
  <si>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</si>
  <si>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</si>
  <si>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</si>
  <si>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</si>
  <si>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</si>
  <si>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</si>
  <si>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</si>
  <si>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</si>
  <si>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</si>
  <si>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</si>
  <si>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</si>
  <si>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</si>
  <si>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</si>
  <si>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</si>
  <si>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</si>
  <si>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</si>
  <si>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</si>
  <si>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</si>
  <si>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</si>
  <si>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</si>
  <si>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</si>
  <si>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</si>
  <si>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</si>
  <si>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</si>
  <si>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</si>
  <si>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</si>
  <si>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</si>
  <si>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</si>
  <si>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</si>
  <si>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</si>
  <si>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</si>
  <si>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</si>
  <si>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</si>
  <si>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</si>
  <si>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</si>
  <si>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</si>
  <si>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</si>
  <si>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</si>
  <si>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</si>
  <si>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</si>
  <si>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</si>
  <si>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</si>
  <si>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</si>
  <si>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</si>
  <si>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</si>
  <si>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</si>
  <si>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</si>
  <si>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</si>
  <si>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</si>
  <si>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</si>
  <si>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</si>
  <si>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</si>
  <si>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</si>
  <si>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</si>
  <si>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</si>
  <si>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</si>
  <si>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</si>
  <si>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</si>
  <si>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</si>
  <si>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</si>
  <si>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</si>
  <si>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</si>
  <si>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</si>
  <si>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</si>
  <si>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</si>
  <si>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</si>
  <si>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</si>
  <si>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</si>
  <si>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</si>
  <si>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</si>
  <si>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</si>
  <si>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</si>
  <si>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</si>
  <si>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</si>
  <si>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</si>
  <si>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</si>
  <si>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</si>
  <si>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</si>
  <si>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</si>
  <si>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</si>
  <si>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</si>
  <si>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</si>
  <si>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</si>
  <si>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</si>
  <si>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</si>
  <si>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</si>
  <si>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</si>
  <si>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</si>
  <si>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</si>
  <si>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</si>
  <si>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</si>
  <si>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</si>
  <si>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</si>
  <si>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</si>
  <si>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</si>
  <si>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</si>
  <si>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</si>
  <si>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</si>
  <si>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</si>
  <si>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</si>
  <si>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</si>
  <si>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</si>
  <si>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</si>
  <si>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</si>
  <si>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</si>
  <si>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</si>
  <si>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</si>
  <si>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</si>
  <si>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</si>
  <si>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</si>
  <si>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</si>
  <si>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</si>
  <si>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</si>
  <si>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</si>
  <si>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</si>
  <si>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</si>
  <si>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</si>
  <si>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</si>
  <si>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</si>
  <si>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</si>
  <si>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</si>
  <si>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</si>
  <si>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</si>
  <si>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</si>
  <si>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</si>
  <si>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</si>
  <si>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</si>
  <si>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</si>
  <si>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</si>
  <si>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</si>
  <si>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</si>
  <si>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</si>
  <si>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</si>
  <si>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</si>
  <si>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</si>
  <si>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</si>
  <si>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</si>
  <si>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</si>
  <si>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</si>
  <si>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</si>
  <si>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</si>
  <si>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</si>
  <si>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</si>
  <si>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</si>
  <si>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</si>
  <si>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</si>
  <si>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</si>
  <si>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</si>
  <si>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</si>
  <si>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</si>
  <si>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</si>
  <si>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</si>
  <si>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</si>
  <si>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</si>
  <si>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</si>
  <si>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</si>
  <si>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</si>
  <si>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</si>
  <si>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</si>
  <si>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</si>
  <si>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</si>
  <si>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</si>
  <si>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</si>
  <si>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</si>
  <si>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</si>
  <si>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</si>
  <si>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</si>
  <si>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</si>
  <si>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</si>
  <si>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</si>
  <si>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</si>
  <si>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</si>
  <si>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</si>
  <si>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</si>
  <si>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</si>
  <si>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</si>
  <si>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</si>
  <si>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</si>
  <si>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</si>
  <si>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</si>
  <si>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</si>
  <si>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</si>
  <si>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</si>
  <si>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</si>
  <si>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</si>
  <si>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</si>
  <si>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</si>
  <si>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</si>
  <si>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</si>
  <si>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</si>
  <si>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</si>
  <si>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</si>
  <si>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</si>
  <si>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</si>
  <si>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</si>
  <si>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</si>
  <si>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</si>
  <si>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</si>
  <si>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</si>
  <si>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</si>
  <si>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</si>
  <si>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</si>
  <si>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</si>
  <si>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</si>
  <si>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</si>
  <si>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</si>
  <si>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</si>
  <si>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</si>
  <si>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</si>
  <si>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</si>
  <si>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</si>
  <si>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</si>
  <si>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</si>
  <si>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</si>
  <si>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</si>
  <si>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</si>
  <si>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</si>
  <si>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</si>
  <si>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</si>
  <si>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</si>
  <si>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</si>
  <si>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</si>
  <si>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</si>
  <si>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</si>
  <si>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</si>
  <si>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</si>
  <si>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</si>
  <si>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</si>
  <si>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</si>
  <si>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</si>
  <si>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</si>
  <si>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</si>
  <si>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</si>
  <si>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</si>
  <si>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</si>
  <si>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</si>
  <si>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</si>
  <si>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</si>
  <si>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</si>
  <si>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</si>
  <si>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</si>
  <si>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</si>
  <si>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</si>
  <si>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</si>
  <si>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</si>
  <si>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</si>
  <si>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</si>
  <si>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</si>
  <si>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</si>
  <si>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</si>
  <si>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</si>
  <si>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</si>
  <si>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</si>
  <si>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</si>
  <si>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</si>
  <si>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</si>
  <si>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</si>
  <si>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</si>
  <si>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</si>
  <si>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</si>
  <si>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</si>
  <si>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</si>
  <si>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</si>
  <si>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</si>
  <si>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</si>
  <si>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</si>
  <si>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</si>
  <si>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</si>
  <si>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</si>
  <si>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</si>
  <si>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</si>
  <si>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</si>
  <si>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</si>
  <si>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</si>
  <si>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</si>
  <si>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</si>
  <si>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</si>
  <si>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</si>
  <si>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</si>
  <si>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</si>
  <si>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</si>
  <si>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</si>
  <si>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</si>
  <si>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</si>
  <si>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</si>
  <si>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</si>
  <si>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</si>
  <si>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</si>
  <si>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</si>
  <si>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</si>
  <si>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</si>
  <si>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</si>
  <si>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</si>
  <si>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</si>
  <si>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</si>
  <si>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</si>
  <si>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</si>
  <si>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</si>
  <si>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</si>
  <si>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</si>
  <si>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</si>
  <si>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</si>
  <si>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</si>
  <si>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</si>
  <si>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</si>
  <si>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</si>
  <si>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</si>
  <si>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</si>
  <si>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</si>
  <si>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</si>
  <si>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</si>
  <si>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</si>
  <si>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</si>
  <si>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</si>
  <si>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</si>
  <si>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</si>
  <si>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</si>
  <si>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</si>
  <si>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</si>
  <si>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</si>
  <si>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</si>
  <si>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</si>
  <si>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</si>
  <si>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</si>
  <si>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</si>
  <si>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</si>
  <si>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</si>
  <si>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</si>
  <si>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</si>
  <si>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</si>
  <si>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</si>
  <si>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</si>
  <si>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</si>
  <si>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</si>
  <si>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</si>
  <si>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</si>
  <si>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</si>
  <si>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</si>
  <si>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</si>
  <si>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</si>
  <si>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</si>
  <si>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</si>
  <si>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</si>
  <si>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</si>
  <si>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</si>
  <si>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</si>
  <si>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</si>
  <si>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</si>
  <si>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</si>
  <si>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</si>
  <si>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</si>
  <si>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</si>
  <si>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</si>
  <si>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</si>
  <si>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</si>
  <si>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</si>
  <si>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</si>
  <si>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</si>
  <si>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</si>
  <si>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</si>
  <si>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</si>
  <si>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</si>
  <si>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</si>
  <si>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</si>
  <si>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</si>
  <si>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</si>
  <si>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</si>
  <si>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</si>
  <si>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</si>
  <si>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</si>
  <si>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</si>
  <si>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</si>
  <si>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</si>
  <si>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</si>
  <si>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</si>
  <si>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</si>
  <si>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</si>
  <si>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</si>
  <si>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</si>
  <si>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</si>
  <si>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</si>
  <si>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</si>
  <si>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</si>
  <si>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</si>
  <si>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</si>
  <si>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</si>
  <si>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</si>
  <si>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</si>
  <si>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</si>
  <si>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</si>
  <si>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</si>
  <si>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</si>
  <si>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</si>
  <si>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</si>
  <si>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</si>
  <si>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</si>
  <si>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</si>
  <si>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</si>
  <si>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</si>
  <si>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</si>
  <si>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</si>
  <si>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</si>
  <si>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</si>
  <si>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</si>
  <si>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</si>
  <si>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</si>
  <si>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</si>
  <si>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</si>
  <si>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</si>
  <si>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</si>
  <si>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</si>
  <si>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</si>
  <si>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</si>
  <si>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</si>
  <si>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</si>
  <si>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</si>
  <si>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</si>
  <si>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</si>
  <si>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</si>
  <si>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</si>
  <si>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</si>
  <si>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</si>
  <si>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</si>
  <si>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</si>
  <si>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</si>
  <si>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</si>
  <si>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</si>
  <si>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</si>
  <si>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</si>
  <si>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</si>
  <si>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</si>
  <si>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</si>
  <si>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</si>
  <si>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</si>
  <si>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</si>
  <si>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</si>
  <si>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</si>
  <si>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</si>
  <si>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</si>
  <si>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</si>
  <si>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</si>
  <si>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</si>
  <si>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</si>
  <si>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</si>
  <si>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</si>
  <si>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</si>
  <si>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</si>
  <si>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</si>
  <si>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</si>
  <si>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</si>
  <si>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</si>
  <si>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</si>
  <si>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</si>
  <si>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</si>
  <si>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</si>
  <si>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</si>
  <si>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</si>
  <si>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</si>
  <si>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</si>
  <si>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</si>
  <si>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</si>
  <si>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</si>
  <si>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</si>
  <si>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</si>
  <si>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</si>
  <si>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</si>
  <si>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</si>
  <si>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</si>
  <si>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</si>
  <si>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</si>
  <si>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</si>
  <si>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</si>
  <si>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</si>
  <si>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</si>
  <si>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</si>
  <si>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</si>
  <si>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</si>
  <si>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</si>
  <si>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</si>
  <si>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</si>
  <si>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</si>
  <si>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</si>
  <si>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</si>
  <si>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</si>
  <si>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</si>
  <si>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</si>
  <si>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</si>
  <si>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</si>
  <si>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</si>
  <si>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</si>
  <si>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</si>
  <si>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</si>
  <si>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</si>
  <si>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</si>
  <si>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</si>
  <si>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</si>
  <si>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</si>
  <si>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</si>
  <si>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</si>
  <si>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</si>
  <si>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</si>
  <si>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</si>
  <si>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</si>
  <si>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</si>
  <si>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</si>
  <si>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</si>
  <si>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</si>
  <si>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</si>
  <si>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</si>
  <si>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</si>
  <si>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</si>
  <si>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</si>
  <si>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</si>
  <si>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</si>
  <si>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</si>
  <si>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</si>
  <si>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</si>
  <si>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</si>
  <si>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</si>
  <si>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</si>
  <si>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</si>
  <si>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</si>
  <si>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</si>
  <si>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</si>
  <si>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</si>
  <si>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</si>
  <si>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</si>
  <si>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</si>
  <si>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</si>
  <si>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</si>
  <si>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</si>
  <si>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</si>
  <si>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</si>
  <si>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</si>
  <si>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</si>
  <si>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</si>
  <si>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</si>
  <si>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</si>
  <si>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</si>
  <si>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</si>
  <si>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</si>
  <si>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</si>
  <si>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</si>
  <si>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</si>
  <si>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</si>
  <si>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</si>
  <si>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</si>
  <si>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</si>
  <si>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</si>
  <si>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</si>
  <si>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</si>
  <si>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</si>
  <si>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</si>
  <si>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</si>
  <si>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</si>
  <si>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</si>
  <si>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</si>
  <si>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</si>
  <si>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</si>
  <si>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</si>
  <si>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</si>
  <si>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</si>
  <si>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</si>
  <si>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</si>
  <si>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</si>
  <si>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</si>
  <si>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</si>
  <si>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</si>
  <si>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</si>
  <si>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</si>
  <si>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</si>
  <si>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</si>
  <si>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</si>
  <si>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</si>
  <si>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</si>
  <si>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</si>
  <si>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</si>
  <si>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</si>
  <si>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</si>
  <si>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</si>
  <si>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</si>
  <si>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</si>
  <si>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</si>
  <si>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</si>
  <si>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</si>
  <si>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</si>
  <si>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</si>
  <si>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</si>
  <si>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</si>
  <si>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</si>
  <si>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</si>
  <si>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</si>
  <si>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</si>
  <si>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</si>
  <si>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</si>
  <si>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</si>
  <si>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</si>
  <si>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</si>
  <si>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</si>
  <si>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</si>
  <si>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</si>
  <si>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</si>
  <si>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</si>
  <si>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</si>
  <si>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</si>
  <si>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</si>
  <si>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</si>
  <si>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</si>
  <si>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</si>
  <si>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</si>
  <si>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</si>
  <si>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</si>
  <si>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</si>
  <si>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</si>
  <si>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</si>
  <si>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</si>
  <si>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</si>
  <si>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</si>
  <si>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</si>
  <si>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</si>
  <si>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</si>
  <si>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</si>
  <si>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</si>
  <si>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</si>
  <si>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</si>
  <si>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</si>
  <si>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</si>
  <si>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</si>
  <si>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</si>
  <si>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</si>
  <si>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</si>
  <si>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</si>
  <si>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</si>
  <si>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</si>
  <si>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</si>
  <si>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</si>
  <si>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</si>
  <si>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</si>
  <si>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</si>
  <si>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</si>
  <si>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</si>
  <si>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</si>
  <si>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</si>
  <si>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</si>
  <si>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</si>
  <si>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</si>
  <si>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</si>
  <si>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</si>
  <si>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</si>
  <si>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</si>
  <si>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</si>
  <si>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</si>
  <si>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</si>
  <si>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</si>
  <si>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</si>
  <si>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</si>
  <si>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</si>
  <si>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</si>
  <si>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</si>
  <si>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</si>
  <si>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</si>
  <si>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</si>
  <si>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</si>
  <si>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</si>
  <si>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</si>
  <si>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</si>
  <si>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</si>
  <si>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</si>
  <si>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</si>
  <si>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</si>
  <si>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</si>
  <si>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</si>
  <si>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</si>
  <si>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</si>
  <si>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</si>
  <si>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</si>
  <si>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</si>
  <si>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</si>
  <si>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</si>
  <si>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</si>
  <si>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</si>
  <si>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</si>
  <si>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</si>
  <si>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</si>
  <si>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</si>
  <si>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</si>
  <si>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</si>
  <si>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</si>
  <si>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</si>
  <si>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</si>
  <si>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</si>
  <si>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</si>
  <si>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</si>
  <si>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</si>
  <si>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</si>
  <si>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</si>
  <si>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</si>
  <si>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</si>
  <si>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</si>
  <si>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</si>
  <si>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</si>
  <si>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</si>
  <si>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</si>
  <si>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</si>
  <si>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</si>
  <si>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</si>
  <si>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</si>
  <si>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</si>
  <si>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</si>
  <si>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</si>
  <si>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</si>
  <si>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</si>
  <si>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</si>
  <si>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</si>
  <si>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</si>
  <si>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</si>
  <si>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</si>
  <si>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</si>
  <si>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</si>
  <si>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</si>
  <si>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</si>
  <si>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</si>
  <si>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</si>
  <si>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</si>
  <si>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</si>
  <si>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</si>
  <si>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</si>
  <si>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</si>
  <si>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</si>
  <si>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</si>
  <si>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</si>
  <si>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</si>
  <si>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</si>
  <si>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</si>
  <si>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</si>
  <si>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</si>
  <si>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</si>
  <si>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</si>
  <si>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</si>
  <si>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</si>
  <si>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</si>
  <si>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</si>
  <si>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</si>
  <si>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</si>
  <si>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</si>
  <si>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</si>
  <si>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</si>
  <si>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</si>
  <si>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</si>
  <si>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</si>
  <si>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</si>
  <si>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</si>
  <si>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</si>
  <si>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</si>
  <si>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</si>
  <si>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</si>
  <si>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</si>
  <si>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</si>
  <si>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</si>
  <si>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</si>
  <si>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</si>
  <si>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</si>
  <si>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</si>
  <si>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</si>
  <si>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</si>
  <si>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</si>
  <si>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</si>
  <si>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</si>
  <si>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</si>
  <si>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</si>
  <si>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</si>
  <si>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</si>
  <si>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</si>
  <si>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</si>
  <si>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</si>
  <si>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</si>
  <si>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</si>
  <si>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</si>
  <si>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</si>
  <si>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</si>
  <si>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</si>
  <si>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</si>
  <si>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</si>
  <si>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</si>
  <si>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</si>
  <si>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</si>
  <si>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</si>
  <si>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</si>
  <si>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</si>
  <si>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</si>
  <si>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</si>
  <si>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</si>
  <si>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</si>
  <si>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</si>
  <si>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</si>
  <si>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</si>
  <si>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</si>
  <si>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</si>
  <si>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</si>
  <si>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</si>
  <si>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</si>
  <si>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</si>
  <si>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</si>
  <si>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</si>
  <si>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</si>
  <si>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</si>
  <si>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</si>
  <si>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</si>
  <si>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</si>
  <si>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</si>
  <si>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</si>
  <si>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</si>
  <si>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</si>
  <si>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</si>
  <si>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</si>
  <si>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</si>
  <si>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</si>
  <si>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</si>
  <si>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</si>
  <si>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</si>
  <si>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</si>
  <si>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</si>
  <si>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</si>
  <si>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</si>
  <si>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</si>
  <si>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</si>
  <si>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</si>
  <si>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</si>
  <si>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</si>
  <si>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</si>
  <si>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</si>
  <si>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</si>
  <si>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</si>
  <si>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</si>
  <si>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</si>
  <si>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</si>
  <si>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</si>
  <si>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</si>
  <si>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</si>
  <si>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</si>
  <si>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</si>
  <si>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</si>
  <si>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</si>
  <si>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</si>
  <si>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</si>
  <si>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</si>
  <si>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</si>
  <si>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</si>
  <si>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</si>
  <si>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</si>
  <si>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</si>
  <si>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</si>
  <si>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</si>
  <si>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</si>
  <si>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</si>
  <si>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</si>
  <si>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</si>
  <si>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</si>
  <si>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</si>
  <si>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</si>
  <si>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</si>
  <si>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</si>
  <si>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</si>
  <si>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</si>
  <si>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</si>
  <si>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</si>
  <si>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</si>
  <si>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</si>
  <si>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</si>
  <si>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</si>
  <si>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</si>
  <si>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</si>
  <si>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</si>
  <si>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</si>
  <si>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</si>
  <si>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</si>
  <si>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</si>
  <si>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</si>
  <si>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</si>
  <si>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</si>
  <si>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</si>
  <si>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</si>
  <si>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</si>
  <si>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</si>
  <si>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</si>
  <si>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</si>
  <si>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</si>
  <si>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</si>
  <si>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</si>
  <si>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</si>
  <si>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</si>
  <si>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</si>
  <si>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</si>
  <si>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</si>
  <si>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</si>
  <si>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</si>
  <si>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</si>
  <si>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</si>
  <si>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</si>
  <si>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</si>
  <si>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</si>
  <si>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</si>
  <si>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</si>
  <si>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</si>
  <si>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</si>
  <si>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</si>
  <si>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</si>
  <si>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</si>
  <si>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</si>
  <si>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</si>
  <si>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</si>
  <si>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</si>
  <si>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</si>
  <si>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</si>
  <si>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</si>
  <si>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</si>
  <si>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</si>
  <si>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</si>
  <si>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</si>
  <si>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</si>
  <si>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</si>
  <si>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</si>
  <si>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</si>
  <si>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</si>
  <si>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</si>
  <si>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</si>
  <si>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</si>
  <si>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</si>
  <si>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</si>
  <si>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</si>
  <si>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</si>
  <si>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</si>
  <si>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</si>
  <si>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</si>
  <si>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</si>
  <si>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</si>
  <si>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</si>
  <si>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</si>
  <si>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</si>
  <si>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</si>
  <si>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</si>
  <si>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</si>
  <si>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</si>
  <si>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</si>
  <si>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</si>
  <si>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</si>
  <si>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</si>
  <si>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</si>
  <si>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</si>
  <si>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</si>
  <si>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</si>
  <si>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</si>
  <si>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</si>
  <si>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</si>
  <si>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</si>
  <si>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</si>
  <si>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</si>
  <si>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</si>
  <si>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</si>
  <si>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</si>
  <si>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</si>
  <si>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</si>
  <si>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</si>
  <si>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</si>
  <si>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</si>
  <si>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</si>
  <si>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</si>
  <si>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</si>
  <si>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</si>
  <si>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</si>
  <si>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</si>
  <si>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</si>
  <si>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</si>
  <si>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</si>
  <si>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</si>
  <si>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</si>
  <si>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</si>
  <si>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</si>
  <si>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</si>
  <si>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</si>
  <si>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</si>
  <si>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</si>
  <si>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</si>
  <si>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</si>
  <si>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</si>
  <si>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</si>
  <si>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</si>
  <si>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</si>
  <si>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</si>
  <si>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</si>
  <si>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</si>
  <si>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</si>
  <si>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</si>
  <si>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</si>
  <si>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</si>
  <si>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</si>
  <si>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</si>
  <si>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</si>
  <si>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</si>
  <si>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</si>
  <si>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</si>
  <si>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</si>
  <si>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</si>
  <si>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</si>
  <si>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</si>
  <si>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</si>
  <si>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</si>
  <si>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</si>
  <si>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</si>
  <si>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</si>
  <si>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</si>
  <si>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</si>
  <si>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</si>
  <si>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</si>
  <si>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</si>
  <si>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</si>
  <si>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</si>
  <si>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</si>
  <si>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</si>
  <si>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</si>
  <si>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</si>
  <si>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</si>
  <si>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</si>
  <si>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</si>
  <si>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</si>
  <si>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</si>
  <si>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</si>
  <si>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</si>
  <si>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</si>
  <si>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</si>
  <si>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</si>
  <si>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</si>
  <si>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</si>
  <si>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</si>
  <si>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</si>
  <si>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</si>
  <si>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</si>
  <si>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</si>
  <si>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</si>
  <si>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</si>
  <si>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</si>
  <si>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</si>
  <si>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</si>
  <si>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</si>
  <si>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</si>
  <si>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</si>
  <si>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</si>
  <si>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</si>
  <si>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</si>
  <si>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</si>
  <si>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</si>
  <si>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</si>
  <si>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</si>
  <si>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</si>
  <si>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</si>
  <si>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</si>
  <si>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</si>
  <si>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</si>
  <si>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</si>
  <si>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</si>
  <si>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</si>
  <si>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</si>
  <si>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</si>
  <si>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</si>
  <si>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</si>
  <si>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</si>
  <si>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</si>
  <si>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</si>
  <si>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</si>
  <si>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</si>
  <si>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</si>
  <si>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</si>
  <si>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</si>
  <si>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</si>
  <si>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</si>
  <si>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</si>
  <si>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</si>
  <si>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</si>
  <si>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</si>
  <si>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</si>
  <si>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</si>
  <si>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</si>
  <si>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</si>
  <si>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</si>
  <si>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</si>
  <si>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</si>
  <si>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</si>
  <si>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</si>
  <si>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</si>
  <si>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</si>
  <si>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</si>
  <si>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</si>
  <si>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</si>
  <si>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</si>
  <si>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</si>
  <si>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</si>
  <si>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</si>
  <si>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</si>
  <si>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</si>
  <si>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</si>
  <si>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</si>
  <si>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</si>
  <si>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</si>
  <si>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</si>
  <si>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</si>
  <si>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</si>
  <si>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</si>
  <si>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</si>
  <si>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</si>
  <si>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</si>
  <si>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</si>
  <si>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</si>
  <si>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</si>
  <si>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</si>
  <si>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</si>
  <si>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</si>
  <si>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</si>
  <si>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</si>
  <si>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</si>
  <si>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</si>
  <si>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</si>
  <si>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</si>
  <si>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</si>
  <si>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</si>
  <si>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</si>
  <si>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</si>
  <si>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</si>
  <si>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</si>
  <si>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</si>
  <si>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</si>
  <si>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</si>
  <si>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</si>
  <si>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</si>
  <si>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</si>
  <si>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</si>
  <si>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</si>
  <si>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</si>
  <si>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</si>
  <si>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</si>
  <si>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</si>
  <si>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</si>
  <si>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</si>
  <si>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</si>
  <si>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</si>
  <si>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</si>
  <si>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</si>
  <si>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</si>
  <si>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</si>
  <si>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</si>
  <si>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</si>
  <si>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</si>
  <si>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</si>
  <si>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</si>
  <si>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</si>
  <si>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</si>
  <si>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</si>
  <si>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</si>
  <si>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</si>
  <si>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</si>
  <si>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</si>
  <si>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</si>
  <si>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</si>
  <si>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</si>
  <si>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</si>
  <si>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</si>
  <si>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</si>
  <si>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</si>
  <si>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</si>
  <si>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</si>
  <si>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</si>
  <si>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</si>
  <si>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</si>
  <si>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</si>
  <si>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</si>
  <si>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</si>
  <si>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</si>
  <si>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</si>
  <si>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</si>
  <si>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</si>
  <si>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</si>
  <si>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</si>
  <si>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</si>
  <si>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</si>
  <si>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</si>
  <si>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</si>
  <si>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</si>
  <si>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</si>
  <si>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</si>
  <si>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</si>
  <si>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</si>
  <si>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</si>
  <si>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</si>
  <si>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</si>
  <si>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</si>
  <si>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</si>
  <si>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</si>
  <si>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</si>
  <si>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</si>
  <si>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</si>
  <si>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</si>
  <si>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</si>
  <si>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</si>
  <si>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</si>
  <si>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</si>
  <si>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</si>
  <si>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</si>
  <si>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</si>
  <si>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</si>
  <si>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</si>
  <si>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</si>
  <si>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</si>
  <si>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</si>
  <si>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</si>
  <si>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</si>
  <si>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</si>
  <si>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</si>
  <si>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</si>
  <si>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</si>
  <si>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</si>
  <si>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</si>
  <si>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</si>
  <si>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</si>
  <si>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</si>
  <si>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</si>
  <si>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</si>
  <si>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</si>
  <si>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</si>
  <si>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</si>
  <si>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</si>
  <si>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</si>
  <si>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</si>
  <si>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</si>
  <si>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</si>
  <si>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</si>
  <si>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</si>
  <si>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</si>
  <si>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</si>
  <si>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</si>
  <si>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</si>
  <si>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</si>
  <si>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</si>
  <si>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</si>
  <si>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</si>
  <si>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</si>
  <si>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</si>
  <si>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</si>
  <si>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</si>
  <si>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</si>
  <si>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</si>
  <si>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</si>
  <si>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</si>
  <si>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</si>
  <si>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</si>
  <si>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</si>
  <si>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</si>
  <si>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</si>
  <si>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</si>
  <si>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</si>
  <si>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</si>
  <si>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</si>
  <si>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</si>
  <si>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</si>
  <si>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</si>
  <si>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</si>
  <si>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</si>
  <si>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</si>
  <si>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</si>
  <si>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</si>
  <si>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</si>
  <si>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</si>
  <si>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</si>
  <si>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</si>
  <si>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</si>
  <si>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</si>
  <si>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</si>
  <si>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</si>
  <si>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</si>
  <si>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</si>
  <si>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</si>
  <si>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</si>
  <si>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</si>
  <si>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</si>
  <si>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</si>
  <si>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</si>
  <si>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</si>
  <si>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</si>
  <si>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</si>
  <si>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</si>
  <si>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</si>
  <si>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</si>
  <si>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</si>
  <si>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</si>
  <si>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</si>
  <si>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</si>
  <si>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</si>
  <si>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</si>
  <si>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</si>
  <si>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</si>
  <si>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</si>
  <si>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</si>
  <si>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</si>
  <si>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</si>
  <si>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</si>
  <si>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</si>
  <si>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</si>
  <si>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</si>
  <si>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</si>
  <si>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</si>
  <si>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</si>
  <si>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</si>
  <si>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</si>
  <si>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</si>
  <si>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</si>
  <si>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</si>
  <si>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</si>
  <si>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</si>
  <si>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</si>
  <si>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</si>
  <si>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</si>
  <si>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</si>
  <si>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</si>
  <si>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</si>
  <si>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</si>
  <si>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</si>
  <si>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</si>
  <si>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</si>
  <si>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</si>
  <si>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</si>
  <si>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</si>
  <si>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</si>
  <si>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</si>
  <si>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</si>
  <si>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</si>
  <si>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</si>
  <si>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</si>
  <si>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</si>
  <si>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</si>
  <si>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</si>
  <si>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</si>
  <si>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</si>
  <si>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</si>
  <si>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</si>
  <si>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</si>
  <si>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</si>
  <si>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</si>
  <si>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</si>
  <si>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</si>
  <si>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</si>
  <si>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</si>
  <si>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</si>
  <si>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</si>
  <si>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</si>
  <si>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</si>
  <si>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</si>
  <si>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</si>
  <si>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</si>
  <si>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</si>
  <si>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</si>
  <si>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</si>
  <si>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</si>
  <si>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</si>
  <si>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</si>
  <si>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</si>
  <si>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</si>
  <si>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</si>
  <si>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</si>
  <si>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</si>
  <si>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</si>
  <si>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</si>
  <si>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</si>
  <si>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</si>
  <si>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</si>
  <si>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</si>
  <si>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</si>
  <si>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</si>
  <si>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</si>
  <si>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</si>
  <si>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</si>
  <si>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</si>
  <si>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</si>
  <si>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</si>
  <si>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</si>
  <si>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</si>
  <si>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</si>
  <si>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</si>
  <si>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</si>
  <si>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</si>
  <si>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</si>
  <si>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</si>
  <si>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</si>
  <si>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</si>
  <si>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</si>
  <si>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</si>
  <si>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</si>
  <si>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</si>
  <si>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</si>
  <si>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</si>
  <si>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</si>
  <si>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</si>
  <si>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</si>
  <si>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</si>
  <si>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</si>
  <si>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</si>
  <si>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</si>
  <si>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</si>
  <si>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</si>
  <si>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</si>
  <si>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</si>
  <si>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</si>
  <si>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</si>
  <si>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</si>
  <si>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</si>
  <si>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</si>
  <si>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</si>
  <si>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</si>
  <si>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</si>
  <si>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</si>
  <si>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</si>
  <si>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</si>
  <si>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</si>
  <si>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</si>
  <si>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</si>
  <si>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</si>
  <si>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</si>
  <si>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</si>
  <si>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</si>
  <si>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</si>
  <si>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</si>
  <si>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</si>
  <si>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</si>
  <si>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</si>
  <si>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</si>
  <si>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</si>
  <si>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</si>
  <si>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</si>
  <si>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</si>
  <si>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</si>
  <si>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</si>
  <si>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</si>
  <si>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</si>
  <si>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</si>
  <si>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</si>
  <si>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</si>
  <si>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</si>
  <si>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</si>
  <si>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</si>
  <si>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</si>
  <si>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</si>
  <si>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</si>
  <si>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</si>
  <si>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</si>
  <si>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</si>
  <si>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</si>
  <si>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</si>
  <si>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</si>
  <si>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</si>
  <si>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</si>
  <si>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</si>
  <si>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</si>
  <si>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</si>
  <si>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</si>
  <si>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</si>
  <si>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</si>
  <si>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</si>
  <si>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</si>
  <si>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</si>
  <si>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</si>
  <si>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</si>
  <si>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</si>
  <si>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</si>
  <si>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</si>
  <si>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</si>
  <si>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</si>
  <si>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</si>
  <si>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</si>
  <si>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</si>
  <si>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</si>
  <si>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</si>
  <si>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</si>
  <si>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</si>
  <si>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</si>
  <si>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</si>
  <si>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</si>
  <si>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</si>
  <si>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</si>
  <si>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</si>
  <si>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</si>
  <si>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</si>
  <si>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</si>
  <si>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</si>
  <si>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</si>
  <si>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</si>
  <si>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</si>
  <si>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</si>
  <si>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</si>
  <si>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</si>
  <si>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</si>
  <si>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</si>
  <si>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</si>
  <si>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</si>
  <si>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</si>
  <si>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</si>
  <si>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</si>
  <si>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</si>
  <si>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</si>
  <si>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</si>
  <si>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</si>
  <si>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</si>
  <si>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</si>
  <si>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</si>
  <si>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</si>
  <si>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</si>
  <si>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</si>
  <si>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</si>
  <si>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</si>
  <si>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</si>
  <si>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</si>
  <si>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</si>
  <si>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</si>
  <si>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</si>
  <si>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</si>
  <si>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</si>
  <si>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</si>
  <si>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</si>
  <si>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</si>
  <si>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</si>
  <si>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</si>
  <si>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</si>
  <si>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</si>
  <si>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</si>
  <si>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</si>
  <si>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</si>
  <si>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</si>
  <si>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</si>
  <si>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</si>
  <si>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</si>
  <si>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</si>
  <si>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</si>
  <si>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</si>
  <si>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</si>
  <si>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</si>
  <si>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</si>
  <si>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</si>
  <si>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</si>
  <si>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</si>
  <si>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</si>
  <si>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</si>
  <si>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</si>
  <si>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</si>
  <si>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</si>
  <si>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</si>
  <si>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</si>
  <si>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</si>
  <si>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</si>
  <si>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</si>
  <si>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</si>
  <si>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</si>
  <si>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</si>
  <si>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</si>
  <si>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</si>
  <si>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</si>
  <si>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</si>
  <si>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</si>
  <si>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</si>
  <si>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</si>
  <si>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</si>
  <si>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</si>
  <si>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</si>
  <si>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</si>
  <si>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</si>
  <si>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</si>
  <si>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</si>
  <si>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</si>
  <si>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</si>
  <si>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</si>
  <si>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</si>
  <si>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</si>
  <si>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</si>
  <si>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</si>
  <si>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</si>
  <si>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</si>
  <si>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</si>
  <si>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</si>
  <si>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</si>
  <si>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</si>
  <si>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</si>
  <si>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</si>
  <si>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</si>
  <si>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</si>
  <si>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</si>
  <si>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</si>
  <si>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</si>
  <si>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</si>
  <si>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</si>
  <si>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</si>
  <si>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</si>
  <si>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</si>
  <si>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</si>
  <si>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</si>
  <si>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</si>
  <si>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</si>
  <si>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</si>
  <si>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</si>
  <si>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</si>
  <si>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</si>
  <si>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</si>
  <si>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</si>
  <si>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</si>
  <si>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</si>
  <si>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</si>
  <si>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</si>
  <si>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</si>
  <si>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</si>
  <si>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</si>
  <si>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</si>
  <si>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</si>
  <si>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</si>
  <si>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</si>
  <si>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</si>
  <si>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</si>
  <si>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</si>
  <si>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</si>
  <si>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</si>
  <si>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</si>
  <si>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</si>
  <si>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</si>
  <si>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</si>
  <si>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</si>
  <si>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</si>
  <si>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</si>
  <si>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</si>
  <si>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</si>
  <si>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</si>
  <si>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</si>
  <si>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</si>
  <si>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</si>
  <si>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</si>
  <si>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</si>
  <si>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</si>
  <si>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</si>
  <si>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</si>
  <si>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</si>
  <si>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</si>
  <si>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</si>
  <si>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</si>
  <si>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</si>
  <si>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</si>
  <si>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</si>
  <si>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</si>
  <si>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</si>
  <si>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</si>
  <si>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</si>
  <si>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</si>
  <si>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</si>
  <si>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</si>
  <si>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</si>
  <si>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</si>
  <si>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</si>
  <si>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</si>
  <si>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</si>
  <si>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</si>
  <si>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</si>
  <si>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</si>
  <si>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</si>
  <si>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</si>
  <si>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</si>
  <si>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</si>
  <si>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</si>
  <si>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</si>
  <si>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</si>
  <si>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</si>
  <si>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</si>
  <si>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</si>
  <si>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</si>
  <si>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</si>
  <si>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</si>
  <si>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</si>
  <si>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</si>
  <si>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</si>
  <si>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</si>
  <si>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</si>
  <si>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</si>
  <si>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</si>
  <si>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</si>
  <si>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</si>
  <si>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</si>
  <si>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</si>
  <si>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</si>
  <si>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</si>
  <si>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</si>
  <si>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</si>
  <si>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</si>
  <si>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</si>
  <si>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</si>
  <si>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</si>
  <si>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</si>
  <si>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</si>
  <si>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</si>
  <si>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</si>
  <si>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</si>
  <si>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</si>
  <si>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</si>
  <si>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</si>
  <si>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</si>
  <si>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</si>
  <si>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</si>
  <si>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</si>
  <si>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</si>
  <si>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</si>
  <si>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</si>
  <si>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</si>
  <si>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</si>
  <si>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</si>
  <si>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</si>
  <si>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</si>
  <si>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</si>
  <si>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</si>
  <si>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</si>
  <si>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</si>
  <si>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</si>
  <si>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</si>
  <si>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</si>
  <si>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</si>
  <si>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</si>
  <si>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</si>
  <si>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</si>
  <si>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</si>
  <si>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</si>
  <si>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</si>
  <si>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</si>
  <si>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</si>
  <si>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</si>
  <si>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</si>
  <si>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</si>
  <si>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</si>
  <si>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</si>
  <si>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</si>
  <si>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</si>
  <si>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</si>
  <si>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</si>
  <si>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</si>
  <si>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</si>
  <si>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</si>
  <si>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</si>
  <si>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</si>
  <si>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</si>
  <si>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</si>
  <si>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</si>
  <si>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</si>
  <si>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</si>
  <si>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</si>
  <si>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</si>
  <si>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</si>
  <si>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</si>
  <si>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</si>
  <si>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</si>
  <si>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</si>
  <si>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</si>
  <si>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</si>
  <si>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</si>
  <si>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</si>
  <si>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</si>
  <si>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</si>
  <si>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</si>
  <si>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</si>
  <si>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</si>
  <si>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</si>
  <si>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</si>
  <si>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</si>
  <si>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</si>
  <si>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</si>
  <si>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</si>
  <si>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</si>
  <si>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</si>
  <si>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</si>
  <si>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</si>
  <si>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</si>
  <si>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</si>
  <si>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</si>
  <si>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</si>
  <si>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</si>
  <si>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</si>
  <si>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</si>
  <si>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</si>
  <si>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</si>
  <si>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</si>
  <si>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</si>
  <si>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</si>
  <si>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</si>
  <si>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</si>
  <si>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</si>
  <si>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</si>
  <si>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</si>
  <si>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</si>
  <si>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</si>
  <si>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</si>
  <si>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</si>
  <si>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</si>
  <si>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</si>
  <si>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</si>
  <si>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</si>
  <si>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</si>
  <si>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</si>
  <si>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</si>
  <si>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</si>
  <si>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</si>
  <si>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</si>
  <si>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</si>
  <si>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</si>
  <si>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</si>
  <si>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</si>
  <si>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</si>
  <si>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</si>
  <si>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</si>
  <si>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</si>
  <si>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</si>
  <si>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</si>
  <si>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</si>
  <si>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</si>
  <si>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</si>
  <si>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</si>
  <si>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</si>
  <si>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</si>
  <si>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</si>
  <si>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</si>
  <si>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</si>
  <si>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</si>
  <si>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</si>
  <si>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</si>
  <si>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</si>
  <si>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</si>
  <si>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</si>
  <si>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</si>
  <si>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</si>
  <si>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</si>
  <si>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</si>
  <si>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</si>
  <si>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</si>
  <si>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</si>
  <si>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</si>
  <si>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</si>
  <si>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</si>
  <si>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</si>
  <si>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</si>
  <si>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</si>
  <si>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</si>
  <si>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</si>
  <si>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</si>
  <si>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</si>
  <si>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</si>
  <si>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</si>
  <si>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</si>
  <si>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</si>
  <si>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</si>
  <si>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</si>
  <si>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</si>
  <si>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</si>
  <si>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</si>
  <si>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</si>
  <si>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</si>
  <si>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</si>
  <si>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</si>
  <si>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</si>
  <si>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</si>
  <si>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</si>
  <si>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</si>
  <si>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</si>
  <si>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</si>
  <si>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</si>
  <si>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</si>
  <si>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</si>
  <si>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</si>
  <si>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</si>
  <si>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</si>
  <si>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</si>
  <si>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</si>
  <si>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</si>
  <si>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</si>
  <si>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</si>
  <si>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</si>
  <si>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</si>
  <si>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</si>
  <si>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</si>
  <si>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</si>
  <si>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</si>
  <si>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</si>
  <si>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</si>
  <si>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</si>
  <si>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</si>
  <si>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</si>
  <si>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</si>
  <si>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</si>
  <si>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</si>
  <si>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</si>
  <si>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</si>
  <si>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</si>
  <si>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</si>
  <si>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</si>
  <si>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</si>
  <si>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</si>
  <si>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</si>
  <si>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</si>
  <si>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</si>
  <si>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</si>
  <si>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</si>
  <si>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</si>
  <si>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</si>
  <si>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</si>
  <si>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</si>
  <si>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</si>
  <si>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</si>
  <si>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</si>
  <si>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</si>
  <si>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</si>
  <si>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</si>
  <si>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</si>
  <si>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</si>
  <si>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</si>
  <si>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</si>
  <si>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</si>
  <si>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</si>
  <si>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</si>
  <si>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</si>
  <si>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</si>
  <si>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</si>
  <si>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</si>
  <si>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</si>
  <si>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</si>
  <si>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</si>
  <si>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</si>
  <si>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</si>
  <si>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</si>
  <si>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</si>
  <si>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</si>
  <si>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</si>
  <si>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</si>
  <si>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</si>
  <si>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</si>
  <si>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</si>
  <si>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</si>
  <si>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</si>
  <si>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</si>
  <si>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</si>
  <si>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</si>
  <si>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</si>
  <si>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</si>
  <si>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</si>
  <si>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</si>
  <si>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</si>
  <si>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</si>
  <si>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</si>
  <si>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</si>
  <si>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</si>
  <si>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</si>
  <si>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</si>
  <si>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</si>
  <si>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</si>
  <si>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</si>
  <si>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</si>
  <si>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</si>
  <si>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</si>
  <si>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</si>
  <si>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</si>
  <si>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</si>
  <si>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</si>
  <si>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</si>
  <si>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</si>
  <si>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</si>
  <si>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</si>
  <si>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</si>
  <si>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</si>
  <si>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</si>
  <si>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</si>
  <si>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</si>
  <si>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</si>
  <si>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</si>
  <si>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</si>
  <si>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</si>
  <si>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</si>
  <si>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</si>
  <si>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</si>
  <si>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</si>
  <si>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</si>
  <si>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</si>
  <si>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</si>
  <si>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</si>
  <si>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</si>
  <si>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</si>
  <si>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</si>
  <si>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</si>
  <si>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</si>
  <si>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</si>
  <si>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</si>
  <si>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</si>
  <si>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</si>
  <si>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</si>
  <si>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</si>
  <si>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</si>
  <si>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</si>
  <si>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</si>
  <si>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</si>
  <si>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</si>
  <si>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</si>
  <si>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</si>
  <si>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</si>
  <si>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</si>
  <si>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</si>
  <si>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</si>
  <si>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</si>
  <si>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</si>
  <si>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</si>
  <si>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</si>
  <si>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</si>
  <si>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</si>
  <si>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</si>
  <si>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</si>
  <si>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</si>
  <si>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</si>
  <si>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</si>
  <si>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</si>
  <si>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</si>
  <si>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</si>
  <si>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</si>
  <si>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</si>
  <si>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</si>
  <si>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</si>
  <si>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</si>
  <si>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</si>
  <si>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</si>
  <si>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</si>
  <si>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</si>
  <si>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</si>
  <si>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</si>
  <si>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</si>
  <si>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</si>
  <si>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</si>
  <si>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</si>
  <si>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</si>
  <si>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</si>
  <si>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</si>
  <si>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</si>
  <si>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</si>
  <si>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</si>
  <si>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</si>
  <si>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</si>
  <si>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</si>
  <si>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</si>
  <si>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</si>
  <si>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</si>
  <si>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</si>
  <si>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</si>
  <si>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</si>
  <si>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</si>
  <si>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</si>
  <si>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</si>
  <si>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</si>
  <si>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</si>
  <si>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</si>
  <si>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</si>
  <si>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</si>
  <si>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</si>
  <si>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</si>
  <si>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</si>
  <si>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</si>
  <si>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</si>
  <si>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</si>
  <si>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</si>
  <si>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</si>
  <si>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</si>
  <si>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</si>
  <si>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</si>
  <si>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</si>
  <si>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</si>
  <si>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</si>
  <si>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</si>
  <si>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</si>
  <si>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</si>
  <si>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</si>
  <si>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</si>
  <si>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</si>
  <si>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</si>
  <si>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</si>
  <si>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</si>
  <si>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</si>
  <si>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</si>
  <si>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</si>
  <si>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</si>
  <si>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</si>
  <si>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</si>
  <si>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</si>
  <si>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</si>
  <si>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</si>
  <si>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</si>
  <si>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</si>
  <si>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</si>
  <si>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</si>
  <si>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</si>
  <si>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</si>
  <si>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</si>
  <si>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</si>
  <si>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</si>
  <si>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</si>
  <si>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</si>
  <si>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</si>
  <si>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</si>
  <si>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</si>
  <si>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</si>
  <si>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</si>
  <si>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</si>
  <si>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</si>
  <si>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</si>
  <si>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</si>
  <si>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</si>
  <si>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</si>
  <si>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</si>
  <si>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</si>
  <si>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</si>
  <si>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</si>
  <si>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</si>
  <si>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</si>
  <si>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</si>
  <si>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</si>
  <si>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</si>
  <si>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</si>
  <si>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</si>
  <si>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</si>
  <si>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</si>
  <si>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</si>
  <si>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</si>
  <si>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</si>
  <si>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</si>
  <si>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</si>
  <si>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</si>
  <si>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</si>
  <si>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</si>
  <si>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</si>
  <si>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</si>
  <si>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</si>
  <si>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</si>
  <si>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</si>
  <si>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</si>
  <si>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</si>
  <si>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</si>
  <si>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</si>
  <si>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</si>
  <si>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</si>
  <si>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</si>
  <si>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</si>
  <si>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</si>
  <si>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</si>
  <si>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</si>
  <si>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</si>
  <si>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</si>
  <si>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</si>
  <si>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</si>
  <si>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</si>
  <si>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</si>
  <si>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</si>
  <si>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</si>
  <si>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</si>
  <si>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</si>
  <si>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</si>
  <si>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</si>
  <si>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</si>
  <si>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</si>
  <si>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</si>
  <si>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</si>
  <si>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</si>
  <si>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</si>
  <si>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</si>
  <si>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</si>
  <si>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</si>
  <si>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</si>
  <si>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</si>
  <si>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</si>
  <si>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</si>
  <si>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</si>
  <si>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</si>
  <si>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</si>
  <si>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</si>
  <si>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</si>
  <si>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</si>
  <si>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</si>
  <si>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</si>
  <si>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</si>
  <si>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</si>
  <si>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</si>
  <si>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</si>
  <si>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</si>
  <si>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</si>
  <si>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</si>
  <si>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</si>
  <si>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</si>
  <si>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</si>
  <si>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</si>
  <si>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</si>
  <si>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</si>
  <si>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</si>
  <si>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</si>
  <si>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</si>
  <si>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</si>
  <si>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</si>
  <si>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</si>
  <si>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</si>
  <si>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</si>
  <si>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</si>
  <si>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</si>
  <si>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</si>
  <si>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</si>
  <si>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</si>
  <si>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</si>
  <si>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</si>
  <si>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</si>
  <si>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</si>
  <si>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</si>
  <si>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</si>
  <si>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</si>
  <si>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</si>
  <si>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</si>
  <si>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</si>
  <si>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</si>
  <si>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</si>
  <si>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</si>
  <si>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</si>
  <si>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</si>
  <si>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</si>
  <si>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</si>
  <si>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</si>
  <si>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</si>
  <si>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</si>
  <si>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</si>
  <si>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</si>
  <si>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</si>
  <si>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</si>
  <si>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</si>
  <si>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</si>
  <si>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</si>
  <si>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</si>
  <si>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</si>
  <si>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</si>
  <si>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</si>
  <si>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</si>
  <si>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</si>
  <si>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</si>
  <si>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</si>
  <si>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</si>
  <si>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</si>
  <si>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</si>
  <si>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</si>
  <si>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</si>
  <si>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</si>
  <si>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</si>
  <si>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</si>
  <si>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</si>
  <si>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</si>
  <si>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</si>
  <si>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</si>
  <si>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</si>
  <si>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</si>
  <si>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</si>
  <si>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</si>
  <si>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</si>
  <si>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</si>
  <si>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</si>
  <si>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</si>
  <si>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</si>
  <si>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</si>
  <si>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</si>
  <si>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</si>
  <si>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</si>
  <si>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</si>
  <si>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</si>
  <si>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</si>
  <si>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</si>
  <si>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</si>
  <si>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</si>
  <si>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</si>
  <si>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</si>
  <si>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</si>
  <si>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</si>
  <si>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</si>
  <si>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</si>
  <si>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</si>
  <si>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</si>
  <si>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</si>
  <si>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</si>
  <si>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</si>
  <si>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</si>
  <si>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</si>
  <si>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</si>
  <si>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</si>
  <si>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</si>
  <si>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</si>
  <si>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</si>
  <si>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</si>
  <si>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</si>
  <si>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</si>
  <si>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</si>
  <si>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</si>
  <si>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</si>
  <si>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</si>
  <si>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</si>
  <si>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</si>
  <si>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</si>
  <si>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</si>
  <si>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</si>
  <si>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</si>
  <si>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</si>
  <si>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</si>
  <si>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</si>
  <si>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</si>
  <si>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</si>
  <si>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</si>
  <si>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</si>
  <si>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</si>
  <si>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</si>
  <si>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</si>
  <si>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</si>
  <si>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</si>
  <si>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</si>
  <si>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</si>
  <si>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</si>
  <si>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</si>
  <si>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</si>
  <si>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</si>
  <si>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</si>
  <si>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</si>
  <si>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</si>
  <si>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</si>
  <si>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</si>
  <si>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</si>
  <si>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</si>
  <si>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</si>
  <si>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</si>
  <si>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</si>
  <si>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</si>
  <si>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</si>
  <si>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</si>
  <si>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</si>
  <si>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</si>
  <si>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</si>
  <si>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</si>
  <si>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</si>
  <si>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</si>
  <si>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</si>
  <si>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</si>
  <si>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</si>
  <si>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</si>
  <si>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</si>
  <si>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</si>
  <si>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</si>
  <si>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</si>
  <si>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</si>
  <si>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</si>
  <si>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</si>
  <si>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</si>
  <si>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</si>
  <si>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</si>
  <si>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</si>
  <si>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</si>
  <si>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</si>
  <si>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</si>
  <si>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</si>
  <si>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</si>
  <si>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</si>
  <si>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</si>
  <si>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</si>
  <si>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</si>
  <si>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</si>
  <si>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</si>
  <si>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</si>
  <si>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</si>
  <si>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</si>
  <si>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</si>
  <si>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</si>
  <si>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</si>
  <si>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</si>
  <si>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</si>
  <si>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</si>
  <si>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</si>
  <si>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</si>
  <si>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</si>
  <si>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</si>
  <si>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</si>
  <si>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</si>
  <si>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</si>
  <si>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</si>
  <si>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</si>
  <si>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</si>
  <si>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</si>
  <si>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</si>
  <si>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</si>
  <si>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</si>
  <si>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</si>
  <si>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</si>
  <si>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</si>
  <si>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</si>
  <si>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</si>
  <si>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</si>
  <si>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</si>
  <si>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</si>
  <si>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</si>
  <si>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</si>
  <si>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</si>
  <si>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</si>
  <si>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</si>
  <si>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</si>
  <si>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</si>
  <si>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</si>
  <si>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</si>
  <si>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</si>
  <si>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</si>
  <si>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</si>
  <si>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</si>
  <si>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</si>
  <si>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</si>
  <si>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</si>
  <si>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</si>
  <si>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</si>
  <si>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</si>
  <si>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</si>
  <si>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</si>
  <si>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</si>
  <si>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</si>
  <si>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</si>
  <si>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</si>
  <si>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</si>
  <si>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</si>
  <si>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</si>
  <si>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</si>
  <si>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</si>
  <si>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</si>
  <si>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</si>
  <si>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</si>
  <si>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</si>
  <si>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</si>
  <si>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</si>
  <si>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</si>
  <si>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</si>
  <si>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</si>
  <si>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</si>
  <si>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</si>
  <si>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</si>
  <si>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</si>
  <si>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</si>
  <si>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</si>
  <si>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</si>
  <si>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</si>
  <si>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</si>
  <si>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</si>
  <si>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</si>
  <si>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</si>
  <si>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</si>
  <si>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</si>
  <si>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</si>
  <si>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</si>
  <si>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</si>
  <si>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</si>
  <si>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</si>
  <si>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</si>
  <si>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</si>
  <si>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</si>
  <si>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</si>
  <si>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</si>
  <si>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</si>
  <si>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</si>
  <si>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</si>
  <si>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</si>
  <si>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</si>
  <si>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</si>
  <si>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</si>
  <si>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</si>
  <si>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</si>
  <si>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</si>
  <si>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</si>
  <si>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</si>
  <si>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</si>
  <si>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</si>
  <si>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</si>
  <si>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</si>
  <si>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</si>
  <si>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</si>
  <si>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</si>
  <si>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</si>
  <si>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</si>
  <si>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</si>
  <si>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</si>
  <si>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</si>
  <si>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</si>
  <si>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</si>
  <si>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</si>
  <si>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</si>
  <si>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</si>
  <si>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</si>
  <si>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</si>
  <si>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</si>
  <si>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</si>
  <si>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</si>
  <si>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</si>
  <si>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</si>
  <si>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</si>
  <si>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</si>
  <si>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</si>
  <si>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</si>
  <si>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</si>
  <si>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</si>
  <si>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</si>
  <si>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</si>
  <si>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</si>
  <si>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</si>
  <si>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</si>
  <si>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</si>
  <si>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</si>
  <si>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</si>
  <si>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</si>
  <si>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</si>
  <si>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</si>
  <si>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</si>
  <si>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</si>
  <si>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</si>
  <si>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</si>
  <si>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</si>
  <si>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</si>
  <si>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</si>
  <si>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</si>
  <si>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</si>
  <si>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</si>
  <si>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</si>
  <si>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</si>
  <si>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</si>
  <si>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</si>
  <si>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</si>
  <si>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</si>
  <si>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</si>
  <si>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</si>
  <si>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</si>
  <si>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</si>
  <si>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</si>
  <si>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</si>
  <si>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</si>
  <si>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</si>
  <si>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</si>
  <si>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</si>
  <si>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</si>
  <si>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</si>
  <si>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</si>
  <si>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</si>
  <si>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</si>
  <si>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</si>
  <si>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</si>
  <si>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</si>
  <si>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</si>
  <si>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</si>
  <si>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</si>
  <si>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</si>
  <si>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</si>
  <si>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</si>
  <si>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</si>
  <si>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</si>
  <si>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</si>
  <si>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</si>
  <si>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</si>
  <si>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</si>
  <si>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</si>
  <si>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</si>
  <si>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</si>
  <si>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</si>
  <si>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</si>
  <si>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</si>
  <si>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</si>
  <si>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</si>
  <si>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</si>
  <si>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</si>
  <si>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</si>
  <si>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</si>
  <si>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</si>
  <si>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</si>
  <si>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</si>
  <si>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</si>
  <si>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</si>
  <si>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</si>
  <si>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</si>
  <si>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</si>
  <si>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</si>
  <si>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</si>
  <si>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</si>
  <si>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</si>
  <si>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</si>
  <si>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</si>
  <si>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</si>
  <si>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</si>
  <si>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</si>
  <si>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</si>
  <si>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</si>
  <si>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</si>
  <si>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</si>
  <si>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</si>
  <si>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</si>
  <si>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</si>
  <si>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</si>
  <si>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</si>
  <si>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</si>
  <si>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</si>
  <si>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</si>
  <si>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</si>
  <si>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</si>
  <si>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</si>
  <si>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</si>
  <si>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</si>
  <si>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</si>
  <si>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</si>
  <si>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</si>
  <si>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</si>
  <si>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</si>
  <si>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</si>
  <si>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</si>
  <si>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</si>
  <si>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</si>
  <si>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</si>
  <si>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</si>
  <si>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</si>
  <si>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</si>
  <si>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</si>
  <si>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</si>
  <si>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</si>
  <si>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</si>
  <si>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</si>
  <si>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</si>
  <si>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</si>
  <si>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</si>
  <si>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</si>
  <si>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</si>
  <si>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</si>
  <si>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</si>
  <si>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</si>
  <si>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</si>
  <si>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</si>
  <si>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</si>
  <si>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</si>
  <si>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</si>
  <si>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</si>
  <si>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</si>
  <si>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</si>
  <si>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</si>
  <si>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</si>
  <si>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</si>
  <si>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</si>
  <si>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</si>
  <si>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</si>
  <si>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</si>
  <si>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</si>
  <si>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</si>
  <si>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</si>
  <si>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</si>
  <si>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</si>
  <si>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</si>
  <si>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</si>
  <si>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</si>
  <si>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</si>
  <si>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</si>
  <si>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</si>
  <si>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</si>
  <si>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</si>
  <si>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</si>
  <si>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</si>
  <si>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</si>
  <si>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</si>
  <si>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</si>
  <si>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</si>
  <si>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</si>
  <si>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</si>
  <si>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</si>
  <si>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</si>
  <si>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</si>
  <si>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</si>
  <si>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</si>
  <si>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</si>
  <si>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</si>
  <si>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</si>
  <si>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</si>
  <si>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</si>
  <si>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</si>
  <si>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</si>
  <si>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</si>
  <si>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</si>
  <si>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</si>
  <si>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</si>
  <si>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</si>
  <si>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</si>
  <si>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</si>
  <si>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</si>
  <si>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</si>
  <si>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</si>
  <si>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</si>
  <si>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</si>
  <si>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</si>
  <si>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</si>
  <si>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</si>
  <si>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</si>
  <si>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</si>
  <si>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</si>
  <si>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</si>
  <si>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</si>
  <si>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</si>
  <si>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</si>
  <si>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</si>
  <si>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</si>
  <si>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</si>
  <si>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</si>
  <si>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</si>
  <si>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</si>
  <si>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</si>
  <si>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</si>
  <si>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</si>
  <si>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</si>
  <si>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</si>
  <si>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</si>
  <si>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</si>
  <si>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</si>
  <si>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</si>
  <si>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</si>
  <si>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</si>
  <si>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</si>
  <si>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</si>
  <si>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</si>
  <si>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</si>
  <si>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</si>
  <si>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</si>
  <si>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</si>
  <si>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</si>
  <si>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</si>
  <si>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</si>
  <si>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</si>
  <si>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</si>
  <si>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</si>
  <si>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</si>
  <si>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</si>
  <si>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</si>
  <si>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</si>
  <si>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</si>
  <si>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</si>
  <si>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</si>
  <si>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</si>
  <si>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</si>
  <si>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</si>
  <si>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</si>
  <si>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</si>
  <si>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</si>
  <si>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</si>
  <si>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</si>
  <si>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</si>
  <si>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</si>
  <si>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</si>
  <si>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</si>
  <si>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</si>
  <si>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</si>
  <si>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</si>
  <si>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</si>
  <si>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</si>
  <si>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</si>
  <si>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</si>
  <si>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</si>
  <si>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</si>
  <si>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</si>
  <si>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</si>
  <si>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</si>
  <si>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</si>
  <si>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</si>
  <si>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</si>
  <si>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</si>
  <si>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</si>
  <si>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</si>
  <si>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</si>
  <si>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</si>
  <si>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</si>
  <si>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</si>
  <si>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</si>
  <si>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</si>
  <si>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</si>
  <si>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</si>
  <si>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</si>
  <si>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</si>
  <si>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</si>
  <si>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</si>
  <si>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</si>
  <si>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</si>
  <si>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</si>
  <si>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</si>
  <si>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</si>
  <si>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</si>
  <si>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</si>
  <si>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</si>
  <si>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</si>
  <si>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</si>
  <si>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</si>
  <si>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</si>
  <si>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</si>
  <si>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</si>
  <si>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</si>
  <si>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</si>
  <si>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</si>
  <si>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</si>
  <si>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</si>
  <si>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</si>
  <si>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</si>
  <si>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</si>
  <si>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</si>
  <si>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</si>
  <si>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</si>
  <si>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</si>
  <si>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</si>
  <si>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</si>
  <si>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</si>
  <si>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</si>
  <si>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</si>
  <si>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</si>
  <si>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</si>
  <si>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</si>
  <si>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</si>
  <si>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</si>
  <si>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</si>
  <si>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</si>
  <si>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</si>
  <si>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</si>
  <si>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</si>
  <si>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</si>
  <si>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</si>
  <si>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</si>
  <si>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</si>
  <si>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</si>
  <si>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</si>
  <si>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</si>
  <si>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</si>
  <si>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</si>
  <si>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</si>
  <si>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</si>
  <si>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</si>
  <si>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</si>
  <si>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</si>
  <si>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</si>
  <si>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</si>
  <si>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</si>
  <si>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</si>
  <si>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</si>
  <si>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</si>
  <si>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</si>
  <si>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</si>
  <si>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</si>
  <si>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</si>
  <si>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</si>
  <si>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</si>
  <si>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</si>
  <si>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</si>
  <si>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</si>
  <si>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</si>
  <si>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</si>
  <si>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</si>
  <si>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</si>
  <si>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</si>
  <si>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</si>
  <si>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</si>
  <si>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</si>
  <si>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</si>
  <si>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</si>
  <si>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</si>
  <si>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</si>
  <si>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</si>
  <si>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</si>
  <si>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</si>
  <si>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</si>
  <si>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</si>
  <si>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</si>
  <si>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</si>
  <si>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</si>
  <si>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</si>
  <si>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</si>
  <si>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</si>
  <si>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</si>
  <si>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</si>
  <si>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</si>
  <si>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</si>
  <si>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</si>
  <si>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</si>
  <si>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</si>
  <si>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</si>
  <si>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</si>
  <si>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</si>
  <si>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</si>
  <si>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</si>
  <si>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</si>
  <si>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</si>
  <si>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</si>
  <si>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</si>
  <si>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</si>
  <si>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</si>
  <si>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</si>
  <si>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</si>
  <si>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</si>
  <si>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</si>
  <si>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</si>
  <si>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</si>
  <si>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</si>
  <si>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</si>
  <si>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</si>
  <si>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</si>
  <si>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</si>
  <si>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</si>
  <si>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</si>
  <si>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</si>
  <si>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</si>
  <si>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</si>
  <si>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</si>
  <si>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</si>
  <si>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</si>
  <si>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</si>
  <si>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</si>
  <si>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</si>
  <si>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</si>
  <si>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</si>
  <si>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</si>
  <si>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</si>
  <si>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</si>
  <si>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</si>
  <si>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</si>
  <si>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</si>
  <si>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</si>
  <si>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</si>
  <si>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</si>
  <si>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</si>
  <si>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</si>
  <si>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</si>
  <si>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</si>
  <si>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</si>
  <si>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</si>
  <si>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</si>
  <si>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</si>
  <si>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</si>
  <si>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</si>
  <si>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</si>
  <si>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</si>
  <si>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</si>
  <si>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</si>
  <si>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</si>
  <si>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</si>
  <si>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</si>
  <si>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</si>
  <si>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</si>
  <si>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</si>
  <si>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</si>
  <si>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</si>
  <si>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</si>
  <si>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</si>
  <si>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</si>
  <si>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</si>
  <si>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</si>
  <si>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</si>
  <si>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</si>
  <si>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</si>
  <si>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</si>
  <si>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</si>
  <si>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</si>
  <si>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</si>
  <si>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</si>
  <si>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</si>
  <si>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</si>
  <si>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</si>
  <si>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</si>
  <si>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</si>
  <si>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</si>
  <si>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</si>
  <si>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</si>
  <si>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</si>
  <si>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</si>
  <si>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</si>
  <si>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</si>
  <si>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</si>
  <si>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</si>
  <si>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</si>
  <si>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</si>
  <si>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</si>
  <si>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</si>
  <si>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</si>
  <si>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</si>
  <si>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</si>
  <si>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</si>
  <si>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</si>
  <si>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</si>
  <si>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</si>
  <si>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</si>
  <si>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</si>
  <si>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</si>
  <si>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</si>
  <si>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</si>
  <si>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</si>
  <si>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</si>
  <si>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</si>
  <si>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</si>
  <si>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</si>
  <si>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</si>
  <si>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</si>
  <si>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</si>
  <si>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</si>
  <si>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</si>
  <si>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</si>
  <si>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</si>
  <si>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</si>
  <si>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</si>
  <si>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</si>
  <si>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</si>
  <si>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</si>
  <si>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</si>
  <si>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</si>
  <si>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</si>
  <si>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</si>
  <si>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</si>
  <si>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</si>
  <si>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</si>
  <si>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</si>
  <si>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</si>
  <si>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</si>
  <si>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</si>
  <si>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</si>
  <si>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</si>
  <si>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</si>
  <si>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</si>
  <si>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</si>
  <si>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</si>
  <si>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</si>
  <si>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</si>
  <si>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</si>
  <si>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</si>
  <si>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</si>
  <si>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</si>
  <si>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</si>
  <si>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</si>
  <si>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</si>
  <si>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</si>
  <si>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</si>
  <si>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</si>
  <si>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</si>
  <si>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</si>
  <si>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</si>
  <si>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</si>
  <si>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</si>
  <si>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</si>
  <si>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</si>
  <si>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</si>
  <si>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</si>
  <si>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</si>
  <si>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</si>
  <si>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</si>
  <si>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</si>
  <si>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</si>
  <si>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</si>
  <si>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</si>
  <si>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</si>
  <si>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</si>
  <si>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</si>
  <si>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</si>
  <si>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</si>
  <si>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</si>
  <si>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</si>
  <si>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</si>
  <si>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</si>
  <si>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</si>
  <si>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</si>
  <si>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</si>
  <si>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</si>
  <si>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</si>
  <si>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</si>
  <si>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</si>
  <si>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</si>
  <si>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</si>
  <si>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</si>
  <si>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</si>
  <si>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</si>
  <si>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</si>
  <si>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</si>
  <si>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</si>
  <si>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</si>
  <si>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</si>
  <si>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</si>
  <si>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</si>
  <si>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</si>
  <si>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</si>
  <si>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</si>
  <si>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</si>
  <si>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</si>
  <si>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</si>
  <si>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</si>
  <si>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</si>
  <si>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</si>
  <si>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</si>
  <si>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</si>
  <si>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</si>
  <si>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</si>
  <si>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</si>
  <si>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</si>
  <si>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</si>
  <si>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</si>
  <si>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</si>
  <si>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</si>
  <si>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</si>
  <si>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</si>
  <si>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</si>
  <si>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</si>
  <si>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</si>
  <si>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</si>
  <si>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</si>
  <si>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</si>
  <si>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</si>
  <si>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</si>
  <si>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</si>
  <si>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</si>
  <si>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</si>
  <si>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</si>
  <si>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</si>
  <si>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</si>
  <si>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</si>
  <si>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</si>
  <si>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</si>
  <si>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</si>
  <si>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</si>
  <si>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</si>
  <si>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</si>
  <si>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</si>
  <si>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</si>
  <si>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</si>
  <si>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</si>
  <si>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</si>
  <si>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</si>
  <si>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</si>
  <si>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</si>
  <si>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</si>
  <si>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</si>
  <si>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</si>
  <si>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</si>
  <si>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</si>
  <si>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</si>
  <si>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</si>
  <si>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</si>
  <si>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</si>
  <si>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</si>
  <si>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</si>
  <si>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</si>
  <si>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</si>
  <si>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</si>
  <si>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</si>
  <si>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</si>
  <si>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</si>
  <si>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</si>
  <si>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</si>
  <si>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</si>
  <si>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</si>
  <si>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</si>
  <si>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</si>
  <si>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</si>
  <si>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</si>
  <si>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</si>
  <si>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</si>
  <si>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</si>
  <si>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</si>
  <si>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</si>
  <si>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</si>
  <si>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</si>
  <si>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</si>
  <si>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</si>
  <si>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</si>
  <si>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</si>
  <si>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</si>
  <si>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</si>
  <si>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</si>
  <si>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</si>
  <si>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</si>
  <si>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</si>
  <si>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</si>
  <si>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</si>
  <si>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</si>
  <si>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</si>
  <si>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</si>
  <si>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</si>
  <si>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</si>
  <si>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</si>
  <si>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</si>
  <si>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</si>
  <si>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</si>
  <si>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</si>
  <si>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</si>
  <si>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</si>
  <si>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</si>
  <si>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</si>
  <si>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</si>
  <si>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</si>
  <si>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</si>
  <si>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</si>
  <si>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</si>
  <si>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</si>
  <si>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</si>
  <si>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</si>
  <si>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</si>
  <si>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</si>
  <si>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</si>
  <si>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</si>
  <si>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</si>
  <si>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</si>
  <si>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</si>
  <si>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</si>
  <si>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</si>
  <si>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</si>
  <si>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</si>
  <si>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</si>
  <si>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</si>
  <si>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</si>
  <si>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</si>
  <si>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</si>
  <si>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</si>
  <si>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</si>
  <si>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</si>
  <si>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</si>
  <si>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</si>
  <si>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</si>
  <si>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</si>
  <si>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</si>
  <si>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</si>
  <si>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</si>
  <si>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</si>
  <si>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</si>
  <si>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</si>
  <si>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</si>
  <si>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</si>
  <si>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</si>
  <si>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</si>
  <si>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</si>
  <si>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</si>
  <si>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</si>
  <si>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</si>
  <si>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</si>
  <si>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</si>
  <si>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</si>
  <si>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</si>
  <si>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</si>
  <si>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</si>
  <si>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</si>
  <si>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</si>
  <si>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</si>
  <si>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</si>
  <si>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</si>
  <si>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</si>
  <si>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</si>
  <si>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</si>
  <si>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</si>
  <si>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</si>
  <si>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</si>
  <si>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</si>
  <si>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</si>
  <si>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</si>
  <si>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</si>
  <si>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</si>
  <si>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</si>
  <si>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</si>
  <si>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</si>
  <si>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</si>
  <si>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</si>
  <si>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</si>
  <si>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</si>
  <si>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</si>
  <si>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</si>
  <si>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</si>
  <si>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</si>
  <si>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</si>
  <si>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</si>
  <si>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</si>
  <si>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</si>
  <si>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</si>
  <si>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</si>
  <si>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</si>
  <si>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</si>
  <si>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</si>
  <si>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</si>
  <si>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</si>
  <si>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</si>
  <si>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</si>
  <si>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</si>
  <si>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</si>
  <si>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</si>
  <si>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</si>
  <si>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</si>
  <si>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</si>
  <si>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</si>
  <si>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</si>
  <si>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</si>
  <si>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</si>
  <si>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</si>
  <si>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</si>
  <si>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</si>
  <si>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</si>
  <si>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</si>
  <si>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</si>
  <si>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</si>
  <si>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</si>
  <si>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</si>
  <si>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</si>
  <si>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</si>
  <si>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</si>
  <si>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</si>
  <si>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</si>
  <si>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</si>
  <si>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</si>
  <si>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</si>
  <si>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</si>
  <si>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</si>
  <si>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</si>
  <si>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</si>
  <si>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</si>
  <si>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</si>
  <si>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</si>
  <si>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</si>
  <si>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</si>
  <si>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</si>
  <si>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</si>
  <si>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</si>
  <si>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</si>
  <si>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</si>
  <si>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</si>
  <si>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</si>
  <si>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</si>
  <si>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</si>
  <si>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</si>
  <si>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</si>
  <si>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</si>
  <si>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</si>
  <si>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</si>
  <si>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</si>
  <si>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</si>
  <si>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</si>
  <si>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</si>
  <si>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</si>
  <si>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</si>
  <si>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</si>
  <si>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</si>
  <si>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</si>
  <si>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</si>
  <si>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</si>
  <si>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</si>
  <si>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</si>
  <si>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</si>
  <si>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</si>
  <si>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</si>
  <si>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</si>
  <si>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</si>
  <si>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</si>
  <si>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</si>
  <si>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</si>
  <si>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</si>
  <si>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</si>
  <si>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</si>
  <si>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</si>
  <si>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</si>
  <si>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</si>
  <si>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</si>
  <si>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</si>
  <si>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</si>
  <si>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</si>
  <si>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</si>
  <si>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</si>
  <si>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</si>
  <si>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</si>
  <si>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</si>
  <si>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</si>
  <si>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</si>
  <si>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</si>
  <si>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</si>
  <si>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</si>
  <si>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</si>
  <si>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</si>
  <si>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</si>
  <si>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</si>
  <si>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</si>
  <si>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</si>
  <si>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</si>
  <si>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</si>
  <si>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</si>
  <si>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</si>
  <si>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</si>
  <si>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</si>
  <si>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</si>
  <si>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</si>
  <si>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</si>
  <si>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</si>
  <si>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</si>
  <si>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</si>
  <si>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</si>
  <si>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</si>
  <si>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</si>
  <si>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</si>
  <si>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</si>
  <si>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</si>
  <si>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</si>
  <si>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</si>
  <si>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</si>
  <si>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</si>
  <si>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</si>
  <si>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</si>
  <si>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</si>
  <si>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</si>
  <si>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</si>
  <si>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</si>
  <si>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</si>
  <si>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</si>
  <si>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</si>
  <si>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</si>
  <si>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</si>
  <si>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</si>
  <si>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</si>
  <si>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</si>
  <si>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</si>
  <si>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</si>
  <si>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</si>
  <si>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</si>
  <si>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</si>
  <si>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</si>
  <si>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</si>
  <si>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</si>
  <si>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</si>
  <si>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</si>
  <si>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</si>
  <si>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</si>
  <si>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</si>
  <si>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</si>
  <si>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</si>
  <si>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</si>
  <si>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</si>
  <si>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</si>
  <si>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</si>
  <si>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</si>
  <si>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</si>
  <si>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</si>
  <si>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</si>
  <si>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</si>
  <si>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</si>
  <si>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</si>
  <si>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</si>
  <si>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</si>
  <si>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</si>
  <si>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</si>
  <si>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</si>
  <si>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</si>
  <si>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</si>
  <si>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</si>
  <si>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</si>
  <si>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</si>
  <si>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</si>
  <si>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</si>
  <si>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</si>
  <si>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</si>
  <si>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</si>
  <si>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</si>
  <si>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</si>
  <si>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</si>
  <si>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</si>
  <si>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</si>
  <si>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</si>
  <si>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</si>
  <si>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</si>
  <si>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</si>
  <si>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</si>
  <si>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</si>
  <si>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</si>
  <si>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</si>
  <si>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</si>
  <si>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</si>
  <si>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</si>
  <si>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</si>
  <si>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</si>
  <si>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</si>
  <si>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</si>
  <si>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</si>
  <si>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</si>
  <si>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</si>
  <si>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</si>
  <si>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</si>
  <si>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</si>
  <si>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</si>
  <si>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</si>
  <si>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</si>
  <si>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</si>
  <si>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</si>
  <si>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</si>
  <si>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</si>
  <si>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</si>
  <si>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</si>
  <si>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</si>
  <si>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</si>
  <si>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</si>
  <si>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</si>
  <si>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</si>
  <si>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</si>
  <si>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</si>
  <si>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</si>
  <si>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</si>
  <si>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</si>
  <si>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</si>
  <si>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</si>
  <si>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</si>
  <si>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</si>
  <si>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</si>
  <si>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</si>
  <si>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</si>
  <si>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</si>
  <si>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</si>
  <si>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</si>
  <si>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</si>
  <si>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</si>
  <si>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</si>
  <si>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</si>
  <si>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</si>
  <si>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</si>
  <si>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</si>
  <si>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</si>
  <si>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</si>
  <si>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</si>
  <si>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</si>
  <si>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</si>
  <si>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</si>
  <si>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</si>
  <si>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</si>
  <si>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</si>
  <si>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</si>
  <si>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</si>
  <si>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</si>
  <si>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</si>
  <si>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</si>
  <si>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</si>
  <si>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</si>
  <si>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</si>
  <si>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</si>
  <si>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</si>
  <si>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</si>
  <si>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</si>
  <si>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</si>
  <si>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</si>
  <si>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</si>
  <si>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</si>
  <si>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</si>
  <si>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</si>
  <si>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</si>
  <si>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</si>
  <si>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</si>
  <si>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</si>
  <si>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</si>
  <si>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</si>
  <si>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</si>
  <si>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</si>
  <si>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</si>
  <si>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</si>
  <si>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</si>
  <si>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</si>
  <si>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</si>
  <si>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</si>
  <si>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</si>
  <si>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</si>
  <si>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</si>
  <si>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</si>
  <si>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</si>
  <si>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</si>
  <si>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</si>
  <si>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</si>
  <si>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</si>
  <si>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</si>
  <si>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</si>
  <si>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</si>
  <si>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</si>
  <si>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</si>
  <si>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</si>
  <si>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</si>
  <si>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</si>
  <si>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</si>
  <si>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</si>
  <si>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</si>
  <si>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</si>
  <si>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</si>
  <si>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</si>
  <si>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</si>
  <si>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</si>
  <si>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</si>
  <si>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</si>
  <si>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</si>
  <si>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</si>
  <si>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</si>
  <si>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</si>
  <si>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</si>
  <si>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</si>
  <si>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</si>
  <si>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</si>
  <si>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</si>
  <si>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</si>
  <si>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</si>
  <si>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</si>
  <si>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</si>
  <si>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</si>
  <si>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</si>
  <si>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</si>
  <si>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</si>
  <si>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</si>
  <si>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</si>
  <si>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</si>
  <si>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</si>
  <si>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</si>
  <si>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</si>
  <si>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</si>
  <si>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</si>
  <si>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</si>
  <si>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</si>
  <si>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</si>
  <si>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</si>
  <si>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</si>
  <si>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</si>
  <si>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</si>
  <si>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</si>
  <si>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</si>
  <si>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</si>
  <si>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</si>
  <si>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</si>
  <si>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</si>
  <si>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</si>
  <si>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</si>
  <si>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</si>
  <si>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</si>
  <si>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</si>
  <si>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</si>
  <si>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</si>
  <si>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</si>
  <si>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</si>
  <si>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</si>
  <si>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</si>
  <si>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</si>
  <si>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</si>
  <si>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</si>
  <si>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</si>
  <si>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</si>
  <si>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</si>
  <si>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</si>
  <si>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</si>
  <si>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</si>
  <si>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</si>
  <si>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</si>
  <si>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</si>
  <si>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</si>
  <si>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</si>
  <si>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</si>
  <si>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</si>
  <si>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</si>
  <si>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</si>
  <si>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</si>
  <si>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</si>
  <si>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</si>
  <si>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</si>
  <si>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</si>
  <si>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</si>
  <si>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</si>
  <si>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</si>
  <si>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</si>
  <si>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</si>
  <si>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</si>
  <si>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</si>
  <si>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</si>
  <si>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</si>
  <si>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</si>
  <si>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</si>
  <si>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</si>
  <si>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</si>
  <si>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</si>
  <si>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</si>
  <si>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</si>
  <si>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</si>
  <si>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</si>
  <si>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</si>
  <si>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</si>
  <si>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</si>
  <si>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</si>
  <si>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</si>
  <si>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</si>
  <si>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</si>
  <si>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</si>
  <si>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</si>
  <si>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</si>
  <si>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</si>
  <si>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</si>
  <si>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</si>
  <si>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</si>
  <si>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</si>
  <si>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</si>
  <si>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</si>
  <si>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</si>
  <si>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</si>
  <si>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</si>
  <si>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</si>
  <si>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</si>
  <si>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</si>
  <si>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</si>
  <si>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</si>
  <si>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</si>
  <si>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</si>
  <si>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</si>
  <si>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</si>
  <si>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</si>
  <si>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</si>
  <si>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</si>
  <si>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</si>
  <si>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</si>
  <si>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</si>
  <si>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</si>
  <si>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</si>
  <si>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</si>
  <si>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</si>
  <si>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</si>
  <si>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</si>
  <si>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</si>
  <si>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</si>
  <si>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</si>
  <si>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</si>
  <si>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</si>
  <si>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</si>
  <si>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</si>
  <si>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</si>
  <si>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</si>
  <si>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</si>
  <si>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</si>
  <si>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</si>
  <si>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</si>
  <si>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</si>
  <si>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</si>
  <si>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</si>
  <si>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</si>
  <si>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</si>
  <si>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</si>
  <si>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</si>
  <si>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</si>
  <si>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</si>
  <si>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</si>
  <si>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</si>
  <si>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</si>
  <si>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</si>
  <si>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</si>
  <si>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</si>
  <si>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</si>
  <si>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</si>
  <si>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</si>
  <si>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</si>
  <si>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</si>
  <si>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</si>
  <si>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</si>
  <si>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</si>
  <si>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</si>
  <si>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</si>
  <si>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</si>
  <si>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</si>
  <si>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</si>
  <si>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</si>
  <si>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</si>
  <si>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</si>
  <si>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</si>
  <si>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</si>
  <si>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</si>
  <si>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</si>
  <si>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</si>
  <si>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</si>
  <si>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</si>
  <si>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</si>
  <si>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</si>
  <si>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</si>
  <si>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</si>
  <si>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</si>
  <si>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</si>
  <si>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</si>
  <si>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</si>
  <si>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</si>
  <si>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</si>
  <si>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</si>
  <si>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</si>
  <si>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</si>
  <si>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</si>
  <si>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</si>
  <si>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</si>
  <si>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</si>
  <si>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</si>
  <si>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</si>
  <si>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</si>
  <si>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</si>
  <si>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</si>
  <si>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</si>
  <si>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</si>
  <si>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</si>
  <si>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</si>
  <si>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</si>
  <si>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</si>
  <si>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</si>
  <si>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</si>
  <si>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</si>
  <si>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</si>
  <si>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</si>
  <si>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</si>
  <si>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</si>
  <si>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</si>
  <si>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</si>
  <si>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</si>
  <si>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</si>
  <si>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</si>
  <si>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</si>
  <si>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</si>
  <si>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</si>
  <si>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</si>
  <si>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</si>
  <si>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</si>
  <si>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</si>
  <si>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</si>
  <si>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</si>
  <si>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</si>
  <si>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</si>
  <si>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</si>
  <si>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</si>
  <si>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</si>
  <si>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</si>
  <si>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</si>
  <si>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</si>
  <si>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</si>
  <si>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</si>
  <si>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</si>
  <si>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</si>
  <si>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</si>
  <si>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</si>
  <si>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</si>
  <si>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</si>
  <si>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</si>
  <si>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</si>
  <si>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</si>
  <si>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</si>
  <si>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</si>
  <si>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</si>
  <si>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</si>
  <si>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</si>
  <si>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</si>
  <si>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</si>
  <si>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</si>
  <si>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</si>
  <si>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</si>
  <si>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</si>
  <si>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</si>
  <si>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</si>
  <si>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</si>
  <si>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</si>
  <si>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</si>
  <si>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</si>
  <si>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</si>
  <si>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</si>
  <si>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</si>
  <si>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</si>
  <si>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</si>
  <si>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</si>
  <si>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</si>
  <si>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</si>
  <si>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</si>
  <si>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</si>
  <si>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</si>
  <si>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</si>
  <si>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</si>
  <si>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</si>
  <si>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</si>
  <si>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</si>
  <si>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</si>
  <si>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</si>
  <si>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</si>
  <si>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</si>
  <si>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</si>
  <si>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</si>
  <si>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</si>
  <si>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</si>
  <si>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</si>
  <si>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</si>
  <si>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</si>
  <si>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</si>
  <si>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</si>
  <si>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</si>
  <si>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</si>
  <si>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</si>
  <si>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</si>
  <si>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</si>
  <si>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</si>
  <si>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</si>
  <si>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</si>
  <si>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</si>
  <si>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</si>
  <si>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</si>
  <si>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</si>
  <si>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</si>
  <si>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</si>
  <si>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</si>
  <si>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</si>
  <si>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</si>
  <si>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</si>
  <si>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</si>
  <si>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</si>
  <si>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</si>
  <si>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</si>
  <si>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</si>
  <si>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</si>
  <si>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</si>
  <si>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</si>
  <si>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</si>
  <si>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</si>
  <si>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</si>
  <si>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</si>
  <si>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</si>
  <si>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</si>
  <si>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</si>
  <si>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</si>
  <si>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</si>
  <si>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</si>
  <si>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</si>
  <si>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</si>
  <si>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</si>
  <si>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</si>
  <si>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</si>
  <si>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</si>
  <si>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</si>
  <si>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</si>
  <si>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</si>
  <si>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</si>
  <si>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</si>
  <si>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</si>
  <si>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</si>
  <si>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</si>
  <si>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</si>
  <si>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</si>
  <si>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</si>
  <si>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</si>
  <si>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</si>
  <si>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</si>
  <si>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</si>
  <si>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</si>
  <si>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</si>
  <si>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</si>
  <si>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</si>
  <si>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</si>
  <si>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</si>
  <si>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</si>
  <si>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</si>
  <si>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</si>
  <si>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</si>
  <si>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</si>
  <si>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</si>
  <si>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</si>
  <si>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</si>
  <si>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</si>
  <si>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</si>
  <si>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</si>
  <si>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</si>
  <si>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</si>
  <si>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</si>
  <si>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</si>
  <si>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</si>
  <si>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</si>
  <si>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</si>
  <si>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</si>
  <si>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</si>
  <si>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</si>
  <si>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</si>
  <si>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</si>
  <si>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</si>
  <si>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</si>
  <si>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</si>
  <si>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</si>
  <si>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</si>
  <si>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</si>
  <si>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</si>
  <si>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</si>
  <si>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</si>
  <si>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</si>
  <si>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</si>
  <si>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</si>
  <si>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</si>
  <si>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</si>
  <si>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</si>
  <si>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</si>
  <si>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</si>
  <si>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</si>
  <si>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</si>
  <si>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</si>
  <si>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</si>
  <si>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</si>
  <si>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</si>
  <si>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</si>
  <si>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</si>
  <si>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</si>
  <si>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</si>
  <si>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</si>
  <si>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</si>
  <si>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</si>
  <si>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</si>
  <si>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</si>
  <si>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</si>
  <si>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</si>
  <si>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</si>
  <si>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</si>
  <si>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</si>
  <si>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</si>
  <si>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</si>
  <si>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</si>
  <si>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</si>
  <si>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</si>
  <si>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</si>
  <si>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</si>
  <si>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</si>
  <si>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</si>
  <si>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</si>
  <si>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</si>
  <si>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</si>
  <si>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</si>
  <si>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</si>
  <si>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</si>
  <si>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</si>
  <si>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</si>
  <si>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</si>
  <si>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</si>
  <si>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</si>
  <si>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</si>
  <si>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</si>
  <si>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</si>
  <si>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</si>
  <si>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</si>
  <si>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</si>
  <si>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</si>
  <si>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</si>
  <si>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</si>
  <si>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</si>
  <si>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</si>
  <si>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</si>
  <si>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</si>
  <si>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</si>
  <si>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</si>
  <si>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</si>
  <si>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</si>
  <si>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</si>
  <si>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</si>
  <si>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</si>
  <si>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</si>
  <si>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</si>
  <si>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</si>
  <si>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</si>
  <si>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</si>
  <si>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</si>
  <si>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</si>
  <si>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</si>
  <si>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</si>
  <si>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</si>
  <si>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</si>
  <si>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</si>
  <si>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</si>
  <si>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</si>
  <si>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</si>
  <si>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</si>
  <si>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</si>
  <si>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</si>
  <si>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</si>
  <si>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</si>
  <si>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</si>
  <si>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</si>
  <si>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</si>
  <si>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</si>
  <si>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</si>
  <si>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</si>
  <si>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</si>
  <si>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</si>
  <si>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</si>
  <si>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</si>
  <si>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</si>
  <si>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</si>
  <si>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</si>
  <si>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</si>
  <si>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</si>
  <si>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</si>
  <si>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</si>
  <si>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</si>
  <si>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</si>
  <si>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</si>
  <si>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</si>
  <si>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</si>
  <si>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</si>
  <si>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</si>
  <si>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</si>
  <si>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</si>
  <si>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</si>
  <si>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</si>
  <si>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</si>
  <si>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</si>
  <si>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</si>
  <si>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</si>
  <si>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</si>
  <si>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</si>
  <si>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</si>
  <si>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</si>
  <si>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</si>
  <si>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</si>
  <si>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</si>
  <si>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</si>
  <si>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</si>
  <si>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</si>
  <si>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</si>
  <si>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</si>
  <si>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</si>
  <si>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</si>
  <si>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</si>
  <si>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</si>
  <si>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</si>
  <si>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</si>
  <si>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</si>
  <si>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</si>
  <si>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</si>
  <si>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</si>
  <si>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</si>
  <si>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</si>
  <si>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</si>
  <si>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</si>
  <si>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</si>
  <si>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</si>
  <si>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</si>
  <si>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</si>
  <si>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</si>
  <si>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</si>
  <si>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</si>
  <si>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</si>
  <si>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</si>
  <si>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</si>
  <si>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</si>
  <si>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</si>
  <si>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</si>
  <si>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</si>
  <si>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</si>
  <si>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</si>
  <si>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</si>
  <si>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</si>
  <si>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</si>
  <si>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</si>
  <si>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</si>
  <si>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</si>
  <si>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</si>
  <si>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</si>
  <si>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</si>
  <si>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</si>
  <si>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</si>
  <si>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</si>
  <si>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</si>
  <si>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</si>
  <si>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</si>
  <si>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</si>
  <si>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</si>
  <si>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</si>
  <si>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</si>
  <si>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</si>
  <si>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</si>
  <si>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</si>
  <si>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</si>
  <si>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</si>
  <si>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</si>
  <si>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</si>
  <si>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</si>
  <si>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</si>
  <si>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</si>
  <si>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</si>
  <si>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</si>
  <si>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</si>
  <si>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</si>
  <si>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</si>
  <si>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</si>
  <si>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</si>
  <si>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</si>
  <si>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</si>
  <si>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</si>
  <si>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</si>
  <si>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</si>
  <si>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</si>
  <si>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</si>
  <si>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</si>
  <si>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</si>
  <si>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</si>
  <si>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</si>
  <si>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</si>
  <si>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</si>
  <si>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</si>
  <si>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</si>
  <si>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</si>
  <si>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</si>
  <si>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</si>
  <si>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</si>
  <si>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</si>
  <si>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</si>
  <si>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</si>
  <si>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</si>
  <si>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</si>
  <si>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</si>
  <si>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</si>
  <si>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</si>
  <si>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</si>
  <si>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</si>
  <si>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</si>
  <si>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</si>
  <si>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</si>
  <si>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</si>
  <si>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</si>
  <si>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</si>
  <si>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</si>
  <si>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</si>
  <si>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</si>
  <si>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</si>
  <si>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</si>
  <si>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</si>
  <si>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</si>
  <si>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</si>
  <si>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</si>
  <si>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</si>
  <si>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</si>
  <si>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</si>
  <si>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</si>
  <si>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</si>
  <si>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</si>
  <si>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</si>
  <si>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</si>
  <si>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</si>
  <si>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</si>
  <si>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</si>
  <si>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</si>
  <si>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</si>
  <si>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</si>
  <si>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</si>
  <si>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</si>
  <si>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</si>
  <si>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</si>
  <si>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</si>
  <si>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</si>
  <si>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</si>
  <si>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</si>
  <si>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</si>
  <si>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</si>
  <si>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</si>
  <si>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</si>
  <si>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</si>
  <si>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</si>
  <si>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</si>
  <si>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</si>
  <si>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</si>
  <si>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</si>
  <si>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</si>
  <si>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</si>
  <si>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</si>
  <si>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</si>
  <si>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</si>
  <si>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</si>
  <si>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</si>
  <si>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</si>
  <si>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</si>
  <si>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</si>
  <si>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</si>
  <si>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</si>
  <si>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</si>
  <si>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</si>
  <si>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</si>
  <si>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</si>
  <si>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</si>
  <si>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</si>
  <si>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</si>
  <si>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</si>
  <si>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</si>
  <si>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</si>
  <si>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</si>
  <si>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</si>
  <si>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</si>
  <si>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</si>
  <si>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</si>
  <si>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</si>
  <si>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</si>
  <si>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</si>
  <si>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</si>
  <si>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</si>
  <si>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</si>
  <si>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</si>
  <si>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</si>
  <si>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</si>
  <si>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</si>
  <si>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</si>
  <si>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</si>
  <si>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</si>
  <si>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</si>
  <si>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</si>
  <si>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</si>
  <si>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</si>
  <si>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</si>
  <si>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</si>
  <si>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</si>
  <si>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</si>
  <si>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</si>
  <si>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</si>
  <si>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</si>
  <si>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</si>
  <si>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</si>
  <si>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</si>
  <si>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</si>
  <si>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</si>
  <si>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</si>
  <si>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</si>
  <si>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</si>
  <si>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</si>
  <si>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</si>
  <si>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</si>
  <si>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</si>
  <si>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</si>
  <si>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</si>
  <si>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</si>
  <si>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</si>
  <si>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</si>
  <si>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</si>
  <si>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</si>
  <si>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</si>
  <si>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</si>
  <si>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</si>
  <si>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</si>
  <si>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</si>
  <si>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</si>
  <si>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</si>
  <si>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</si>
  <si>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</si>
  <si>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</si>
  <si>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</si>
  <si>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</si>
  <si>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</si>
  <si>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</si>
  <si>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</si>
  <si>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</si>
  <si>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</si>
  <si>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</si>
  <si>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</si>
  <si>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</si>
  <si>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</si>
  <si>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</si>
  <si>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</si>
  <si>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</si>
  <si>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</si>
  <si>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</si>
  <si>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</si>
  <si>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</si>
  <si>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</si>
  <si>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</si>
  <si>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</si>
  <si>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</si>
  <si>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</si>
  <si>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</si>
  <si>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</si>
  <si>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</si>
  <si>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</si>
  <si>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</si>
  <si>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</si>
  <si>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</si>
  <si>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</si>
  <si>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</si>
  <si>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</si>
  <si>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</si>
  <si>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</si>
  <si>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</si>
  <si>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</si>
  <si>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</si>
  <si>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</si>
  <si>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</si>
  <si>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</si>
  <si>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</si>
  <si>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</si>
  <si>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</si>
  <si>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</si>
  <si>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</si>
  <si>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</si>
  <si>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</si>
  <si>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</si>
  <si>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</si>
  <si>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</si>
  <si>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</si>
  <si>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</si>
  <si>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</si>
  <si>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</si>
  <si>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</si>
  <si>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</si>
  <si>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</si>
  <si>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</si>
  <si>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</si>
  <si>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</si>
  <si>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</si>
  <si>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</si>
  <si>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</si>
  <si>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</si>
  <si>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</si>
  <si>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</si>
  <si>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</si>
  <si>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</si>
  <si>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</si>
  <si>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</si>
  <si>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</si>
  <si>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</si>
  <si>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</si>
  <si>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</si>
  <si>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</si>
  <si>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</si>
  <si>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</si>
  <si>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</si>
  <si>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</si>
  <si>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</si>
  <si>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</si>
  <si>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</si>
  <si>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</si>
  <si>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</si>
  <si>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</si>
  <si>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</si>
  <si>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</si>
  <si>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</si>
  <si>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</si>
  <si>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</si>
  <si>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</si>
  <si>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</si>
  <si>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</si>
  <si>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</si>
  <si>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</si>
  <si>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</si>
  <si>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</si>
  <si>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</si>
  <si>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</si>
  <si>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</si>
  <si>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</si>
  <si>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</si>
  <si>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</si>
  <si>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</si>
  <si>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</si>
  <si>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</si>
  <si>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</si>
  <si>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</si>
  <si>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</si>
  <si>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</si>
  <si>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</si>
  <si>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</si>
  <si>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</si>
  <si>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</si>
  <si>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</si>
  <si>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</si>
  <si>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</si>
  <si>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</si>
  <si>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</si>
  <si>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</si>
  <si>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</si>
  <si>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</si>
  <si>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</si>
  <si>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</si>
  <si>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</si>
  <si>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</si>
  <si>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</si>
  <si>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</si>
  <si>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</si>
  <si>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</si>
  <si>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</si>
  <si>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</si>
  <si>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</si>
  <si>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</si>
  <si>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</si>
  <si>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</si>
  <si>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</si>
  <si>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</si>
  <si>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</si>
  <si>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</si>
  <si>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</si>
  <si>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</si>
  <si>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</si>
  <si>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</si>
  <si>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</si>
  <si>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</si>
  <si>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</si>
  <si>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</si>
  <si>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</si>
  <si>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</si>
  <si>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</si>
  <si>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</si>
  <si>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</si>
  <si>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</si>
  <si>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</si>
  <si>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</si>
  <si>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</si>
  <si>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</si>
  <si>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</si>
  <si>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</si>
  <si>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</si>
  <si>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</si>
  <si>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</si>
  <si>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</si>
  <si>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</si>
  <si>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</si>
  <si>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</si>
  <si>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</si>
  <si>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</si>
  <si>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</si>
  <si>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</si>
  <si>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</si>
  <si>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</si>
  <si>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</si>
  <si>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</si>
  <si>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</si>
  <si>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</si>
  <si>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</si>
  <si>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</si>
  <si>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</si>
  <si>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</si>
  <si>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</si>
  <si>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</si>
  <si>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</si>
  <si>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</si>
  <si>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</si>
  <si>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</si>
  <si>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</si>
  <si>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</si>
  <si>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</si>
  <si>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</si>
  <si>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</si>
  <si>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</si>
  <si>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</si>
  <si>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</si>
  <si>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</si>
  <si>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</si>
  <si>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</si>
  <si>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</si>
  <si>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</si>
  <si>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</si>
  <si>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</si>
  <si>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</si>
  <si>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</si>
  <si>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</si>
  <si>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</si>
  <si>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</si>
  <si>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</si>
  <si>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</si>
  <si>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</si>
  <si>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</si>
  <si>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</si>
  <si>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</si>
  <si>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</si>
  <si>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</si>
  <si>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</si>
  <si>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</si>
  <si>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</si>
  <si>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</si>
  <si>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</si>
  <si>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</si>
  <si>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</si>
  <si>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</si>
  <si>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</si>
  <si>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</si>
  <si>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</si>
  <si>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</si>
  <si>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</si>
  <si>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</si>
  <si>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</si>
  <si>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</si>
  <si>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</si>
  <si>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</si>
  <si>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</si>
  <si>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</si>
  <si>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</si>
  <si>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</si>
  <si>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</si>
  <si>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</si>
  <si>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</si>
  <si>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</si>
  <si>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</si>
  <si>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</si>
  <si>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</si>
  <si>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</si>
  <si>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</si>
  <si>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</si>
  <si>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</si>
  <si>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</si>
  <si>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</si>
  <si>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</si>
  <si>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</si>
  <si>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</si>
  <si>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</si>
  <si>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</si>
  <si>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</si>
  <si>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</si>
  <si>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</si>
  <si>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</si>
  <si>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</si>
  <si>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</si>
  <si>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</si>
  <si>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</si>
  <si>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</si>
  <si>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</si>
  <si>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</si>
  <si>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</si>
  <si>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</si>
  <si>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</si>
  <si>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</si>
  <si>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</si>
  <si>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</si>
  <si>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</si>
  <si>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</si>
  <si>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</si>
  <si>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</si>
  <si>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</si>
  <si>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</si>
  <si>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</si>
  <si>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</si>
  <si>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</si>
  <si>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</si>
  <si>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</si>
  <si>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</si>
  <si>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</si>
  <si>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</si>
  <si>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</si>
  <si>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</si>
  <si>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</si>
  <si>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</si>
  <si>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</si>
  <si>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</si>
  <si>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</si>
  <si>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</si>
  <si>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</si>
  <si>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</si>
  <si>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</si>
  <si>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</si>
  <si>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</si>
  <si>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</si>
  <si>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</si>
  <si>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</si>
  <si>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</si>
  <si>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</si>
  <si>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</si>
  <si>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</si>
  <si>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</si>
  <si>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</si>
  <si>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</si>
  <si>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</si>
  <si>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</si>
  <si>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</si>
  <si>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</si>
  <si>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</si>
  <si>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</si>
  <si>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</si>
  <si>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</si>
  <si>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</si>
  <si>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</si>
  <si>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</si>
  <si>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</si>
  <si>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</si>
  <si>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</si>
  <si>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</si>
  <si>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</si>
  <si>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</si>
  <si>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</si>
  <si>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</si>
  <si>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</si>
  <si>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</si>
  <si>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</si>
  <si>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</si>
  <si>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</si>
  <si>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</si>
  <si>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</si>
  <si>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</si>
  <si>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</si>
  <si>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</si>
  <si>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</si>
  <si>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</si>
  <si>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</si>
  <si>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</si>
  <si>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</si>
  <si>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</si>
  <si>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</si>
  <si>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</si>
  <si>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</si>
  <si>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</si>
  <si>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</si>
  <si>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</si>
  <si>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</si>
  <si>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</si>
  <si>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</si>
  <si>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</si>
  <si>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</si>
  <si>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</si>
  <si>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</si>
  <si>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</si>
  <si>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</si>
  <si>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</si>
  <si>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</si>
  <si>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</si>
  <si>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</si>
  <si>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</si>
  <si>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</si>
  <si>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</si>
  <si>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</si>
  <si>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</si>
  <si>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</si>
  <si>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</si>
  <si>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</si>
  <si>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</si>
  <si>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</si>
  <si>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</si>
  <si>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</si>
  <si>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</si>
  <si>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</si>
  <si>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</si>
  <si>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</si>
  <si>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</si>
  <si>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</si>
  <si>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</si>
  <si>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</si>
  <si>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</si>
  <si>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</si>
  <si>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</si>
  <si>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</si>
  <si>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</si>
  <si>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</si>
  <si>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</si>
  <si>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</si>
  <si>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</si>
  <si>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</si>
  <si>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</si>
  <si>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</si>
  <si>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</si>
  <si>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</si>
  <si>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</si>
  <si>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</si>
  <si>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</si>
  <si>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</si>
  <si>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</si>
  <si>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</si>
  <si>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</si>
  <si>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</si>
  <si>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</si>
  <si>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</si>
  <si>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</si>
  <si>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</si>
  <si>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</si>
  <si>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</si>
  <si>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</si>
  <si>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</si>
  <si>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</si>
  <si>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</si>
  <si>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</si>
  <si>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</si>
  <si>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</si>
  <si>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</si>
  <si>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</si>
  <si>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</si>
  <si>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</si>
  <si>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</si>
  <si>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</si>
  <si>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</si>
  <si>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</si>
  <si>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</si>
  <si>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</si>
  <si>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</si>
  <si>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</si>
  <si>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</si>
  <si>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</si>
  <si>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</si>
  <si>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</si>
  <si>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</si>
  <si>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</si>
  <si>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</si>
  <si>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</si>
  <si>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</si>
  <si>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</si>
  <si>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</si>
  <si>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</si>
  <si>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</si>
  <si>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</si>
  <si>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</si>
  <si>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</si>
  <si>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</si>
  <si>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</si>
  <si>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</si>
  <si>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</si>
  <si>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</si>
  <si>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</si>
  <si>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</si>
  <si>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</si>
  <si>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</si>
  <si>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</si>
  <si>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</si>
  <si>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</si>
  <si>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</si>
  <si>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</si>
  <si>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</si>
  <si>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</si>
  <si>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</si>
  <si>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</si>
  <si>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</si>
  <si>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</si>
  <si>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</si>
  <si>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</si>
  <si>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</si>
  <si>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</si>
  <si>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</si>
  <si>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</si>
  <si>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</si>
  <si>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</si>
  <si>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</si>
  <si>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</si>
  <si>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</si>
  <si>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</si>
  <si>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</si>
  <si>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</si>
  <si>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</si>
  <si>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</si>
  <si>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</si>
  <si>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</si>
  <si>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</si>
  <si>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</si>
  <si>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</si>
  <si>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</si>
  <si>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</si>
  <si>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</si>
  <si>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</si>
  <si>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</si>
  <si>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</si>
  <si>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</si>
  <si>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</si>
  <si>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</si>
  <si>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</si>
  <si>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</si>
  <si>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</si>
  <si>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</si>
  <si>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</si>
  <si>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</si>
  <si>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</si>
  <si>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</si>
  <si>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</si>
  <si>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</si>
  <si>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</si>
  <si>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</si>
  <si>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</si>
  <si>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</si>
  <si>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</si>
  <si>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</si>
  <si>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</si>
  <si>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</si>
  <si>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</si>
  <si>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</si>
  <si>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</si>
  <si>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</si>
  <si>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</si>
  <si>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</si>
  <si>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</si>
  <si>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</si>
  <si>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</si>
  <si>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</si>
  <si>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</si>
  <si>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</si>
  <si>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</si>
  <si>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</si>
  <si>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</si>
  <si>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</si>
  <si>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</si>
  <si>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</si>
  <si>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</si>
  <si>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</si>
  <si>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</si>
  <si>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</si>
  <si>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</si>
  <si>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</si>
  <si>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</si>
  <si>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</si>
  <si>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</si>
  <si>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</si>
  <si>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</si>
  <si>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</si>
  <si>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</si>
  <si>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</si>
  <si>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</si>
  <si>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</si>
  <si>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</si>
  <si>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</si>
  <si>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</si>
  <si>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</si>
  <si>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</si>
  <si>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</si>
  <si>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</si>
  <si>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</si>
  <si>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</si>
  <si>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</si>
  <si>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</si>
  <si>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</si>
  <si>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</si>
  <si>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</si>
  <si>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</si>
  <si>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</si>
  <si>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</si>
  <si>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</si>
  <si>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</si>
  <si>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</si>
  <si>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</si>
  <si>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</si>
  <si>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</si>
  <si>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</si>
  <si>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</si>
  <si>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</si>
  <si>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</si>
  <si>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</si>
  <si>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</si>
  <si>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</si>
  <si>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</si>
  <si>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</si>
  <si>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</si>
  <si>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</si>
  <si>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</si>
  <si>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</si>
  <si>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</si>
  <si>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</si>
  <si>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</si>
  <si>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</si>
  <si>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</si>
  <si>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</si>
  <si>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</si>
  <si>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</si>
  <si>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</si>
  <si>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</si>
  <si>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</si>
  <si>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</si>
  <si>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</si>
  <si>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</si>
  <si>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</si>
  <si>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</si>
  <si>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</si>
  <si>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</si>
  <si>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</si>
  <si>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</si>
  <si>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</si>
  <si>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</si>
  <si>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</si>
  <si>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</si>
  <si>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</si>
  <si>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</si>
  <si>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</si>
  <si>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</si>
  <si>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</si>
  <si>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</si>
  <si>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</si>
  <si>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</si>
  <si>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</si>
  <si>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</si>
  <si>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</si>
  <si>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</si>
  <si>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</si>
  <si>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</si>
  <si>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</si>
  <si>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</si>
  <si>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</si>
  <si>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</si>
  <si>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</si>
  <si>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</si>
  <si>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</si>
  <si>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</si>
  <si>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</si>
  <si>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</si>
  <si>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</si>
  <si>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</si>
  <si>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</si>
  <si>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</si>
  <si>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</si>
  <si>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</si>
  <si>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</si>
  <si>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</si>
  <si>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</si>
  <si>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</si>
  <si>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</si>
  <si>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</si>
  <si>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</si>
  <si>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</si>
  <si>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</si>
  <si>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</si>
  <si>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</si>
  <si>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</si>
  <si>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</si>
  <si>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</si>
  <si>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</si>
  <si>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</si>
  <si>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</si>
  <si>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</si>
  <si>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</si>
  <si>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</si>
  <si>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</si>
  <si>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</si>
  <si>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</si>
  <si>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</si>
  <si>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</si>
  <si>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</si>
  <si>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</si>
  <si>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</si>
  <si>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</si>
  <si>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</si>
  <si>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</si>
  <si>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</si>
  <si>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</si>
  <si>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</si>
  <si>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</si>
  <si>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</si>
  <si>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</si>
  <si>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</si>
  <si>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</si>
  <si>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</si>
  <si>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</si>
  <si>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</si>
  <si>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</si>
  <si>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</si>
  <si>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</si>
  <si>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</si>
  <si>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</si>
  <si>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</si>
  <si>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</si>
  <si>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</si>
  <si>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</si>
  <si>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</si>
  <si>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</si>
  <si>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</si>
  <si>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</si>
  <si>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</si>
  <si>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</si>
  <si>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</si>
  <si>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</si>
  <si>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</si>
  <si>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</si>
  <si>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</si>
  <si>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</si>
  <si>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</si>
  <si>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</si>
  <si>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</si>
  <si>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</si>
  <si>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</si>
  <si>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</si>
  <si>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</si>
  <si>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</si>
  <si>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</si>
  <si>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</si>
  <si>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</si>
  <si>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</si>
  <si>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</si>
  <si>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</si>
  <si>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</si>
  <si>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</si>
  <si>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</si>
  <si>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</si>
  <si>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</si>
  <si>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</si>
  <si>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</si>
  <si>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</si>
  <si>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</si>
  <si>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</si>
  <si>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</si>
  <si>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</si>
  <si>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</si>
  <si>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</si>
  <si>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</si>
  <si>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</si>
  <si>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</si>
  <si>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</si>
  <si>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</si>
  <si>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</si>
  <si>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</si>
  <si>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</si>
  <si>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</si>
  <si>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</si>
  <si>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</si>
  <si>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</si>
  <si>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</si>
  <si>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</si>
  <si>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</si>
  <si>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</si>
  <si>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</si>
  <si>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</si>
  <si>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</si>
  <si>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</si>
  <si>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</si>
  <si>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</si>
  <si>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</si>
  <si>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</si>
  <si>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</si>
  <si>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</si>
  <si>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</si>
  <si>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</si>
  <si>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</si>
  <si>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</si>
  <si>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</si>
  <si>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</si>
  <si>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</si>
  <si>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</si>
  <si>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</si>
  <si>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</si>
  <si>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</si>
  <si>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</si>
  <si>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</si>
  <si>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</si>
  <si>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</si>
  <si>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</si>
  <si>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</si>
  <si>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</si>
  <si>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</si>
  <si>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</si>
  <si>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</si>
  <si>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</si>
  <si>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</si>
  <si>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</si>
  <si>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</si>
  <si>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</si>
  <si>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</si>
  <si>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</si>
  <si>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</si>
  <si>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</si>
  <si>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</si>
  <si>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</si>
  <si>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</si>
  <si>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</si>
  <si>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</si>
  <si>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</si>
  <si>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</si>
  <si>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</si>
  <si>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</si>
  <si>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</si>
  <si>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</si>
  <si>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</si>
  <si>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</si>
  <si>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</si>
  <si>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</si>
  <si>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</si>
  <si>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</si>
  <si>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</si>
  <si>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</si>
  <si>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</si>
  <si>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</si>
  <si>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</si>
  <si>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</si>
  <si>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</si>
  <si>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</si>
  <si>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</si>
  <si>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</si>
  <si>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</si>
  <si>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</si>
  <si>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</si>
  <si>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</si>
  <si>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</si>
  <si>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</si>
  <si>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</si>
  <si>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</si>
  <si>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</si>
  <si>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</si>
  <si>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</si>
  <si>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</si>
  <si>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</si>
  <si>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</si>
  <si>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</si>
  <si>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</si>
  <si>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</si>
  <si>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</si>
  <si>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</si>
  <si>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</si>
  <si>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</si>
  <si>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</si>
  <si>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</si>
  <si>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</si>
  <si>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</si>
  <si>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</si>
  <si>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</si>
  <si>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</si>
  <si>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</si>
  <si>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</si>
  <si>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</si>
  <si>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</si>
  <si>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</si>
  <si>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</si>
  <si>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</si>
  <si>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</si>
  <si>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</si>
  <si>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</si>
  <si>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</si>
  <si>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</si>
  <si>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</si>
  <si>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</si>
  <si>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</si>
  <si>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</si>
  <si>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</si>
  <si>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</si>
  <si>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</si>
  <si>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</si>
  <si>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</si>
  <si>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</si>
  <si>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</si>
  <si>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</si>
  <si>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</si>
  <si>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</si>
  <si>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</si>
  <si>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</si>
  <si>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</si>
  <si>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</si>
  <si>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</si>
  <si>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</si>
  <si>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</si>
  <si>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</si>
  <si>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</si>
  <si>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</si>
  <si>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</si>
  <si>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</si>
  <si>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</si>
  <si>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</si>
  <si>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</si>
  <si>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</si>
  <si>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</si>
  <si>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</si>
  <si>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</si>
  <si>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</si>
  <si>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</si>
  <si>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</si>
  <si>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</si>
  <si>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</si>
  <si>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</si>
  <si>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</si>
  <si>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</si>
  <si>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</si>
  <si>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</si>
  <si>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</si>
  <si>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</si>
  <si>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</si>
  <si>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</si>
  <si>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</si>
  <si>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</si>
  <si>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</si>
  <si>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</si>
  <si>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</si>
  <si>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</si>
  <si>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</si>
  <si>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</si>
  <si>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</si>
  <si>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</si>
  <si>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</si>
  <si>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</si>
  <si>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</si>
  <si>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</si>
  <si>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</si>
  <si>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</si>
  <si>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</si>
  <si>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</si>
  <si>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</si>
  <si>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</si>
  <si>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</si>
  <si>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</si>
  <si>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</si>
  <si>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</si>
  <si>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</si>
  <si>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</si>
  <si>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</si>
  <si>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</si>
  <si>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</si>
  <si>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</si>
  <si>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</si>
  <si>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</si>
  <si>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</si>
  <si>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</si>
  <si>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</si>
  <si>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</si>
  <si>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</si>
  <si>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</si>
  <si>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</si>
  <si>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</si>
  <si>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</si>
  <si>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</si>
  <si>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</si>
  <si>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</si>
  <si>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</si>
  <si>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</si>
  <si>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</si>
  <si>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</si>
  <si>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</si>
  <si>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</si>
  <si>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</si>
  <si>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</si>
  <si>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</si>
  <si>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</si>
  <si>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</si>
  <si>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</si>
  <si>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</si>
  <si>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</si>
  <si>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</si>
  <si>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</si>
  <si>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</si>
  <si>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</si>
  <si>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</si>
  <si>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</si>
  <si>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</si>
  <si>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</si>
  <si>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</si>
  <si>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</si>
  <si>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</si>
  <si>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</si>
  <si>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</si>
  <si>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</si>
  <si>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</si>
  <si>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</si>
  <si>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</si>
  <si>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</si>
  <si>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</si>
  <si>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</si>
  <si>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</si>
  <si>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</si>
  <si>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</si>
  <si>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</si>
  <si>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</si>
  <si>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</si>
  <si>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</si>
  <si>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</si>
  <si>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</si>
  <si>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</si>
  <si>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</si>
  <si>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</si>
  <si>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</si>
  <si>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</si>
  <si>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</si>
  <si>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</si>
  <si>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</si>
  <si>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</si>
  <si>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</si>
  <si>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</si>
  <si>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</si>
  <si>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</si>
  <si>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</si>
  <si>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</si>
  <si>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</si>
  <si>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</si>
  <si>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</si>
  <si>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</si>
  <si>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</si>
  <si>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</si>
  <si>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</si>
  <si>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</si>
  <si>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</si>
  <si>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</si>
  <si>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</si>
  <si>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</si>
  <si>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</si>
  <si>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</si>
  <si>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</si>
  <si>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</si>
  <si>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</si>
  <si>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</si>
  <si>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</si>
  <si>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</si>
  <si>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</si>
  <si>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</si>
  <si>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</si>
  <si>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</si>
  <si>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</si>
  <si>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</si>
  <si>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</si>
  <si>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</si>
  <si>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</si>
  <si>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</si>
  <si>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</si>
  <si>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</si>
  <si>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</si>
  <si>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</si>
  <si>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</si>
  <si>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</si>
  <si>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</si>
  <si>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</si>
  <si>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</si>
  <si>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</si>
  <si>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</si>
  <si>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</si>
  <si>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</si>
  <si>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</si>
  <si>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</si>
  <si>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</si>
  <si>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</si>
  <si>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</si>
  <si>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</si>
  <si>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</si>
  <si>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</si>
  <si>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</si>
  <si>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</si>
  <si>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</si>
  <si>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</si>
  <si>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</si>
  <si>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</si>
  <si>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</si>
  <si>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</si>
  <si>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</si>
  <si>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</si>
  <si>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</si>
  <si>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</si>
  <si>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</si>
  <si>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</si>
  <si>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</si>
  <si>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</si>
  <si>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</si>
  <si>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</si>
  <si>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</si>
  <si>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</si>
  <si>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</si>
  <si>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</si>
  <si>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</si>
  <si>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</si>
  <si>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</si>
  <si>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</si>
  <si>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</si>
  <si>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</si>
  <si>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</si>
  <si>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</si>
  <si>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</si>
  <si>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</si>
  <si>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</si>
  <si>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</si>
  <si>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</si>
  <si>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</si>
  <si>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</si>
  <si>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</si>
  <si>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</si>
  <si>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</si>
  <si>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</si>
  <si>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</si>
  <si>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</si>
  <si>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</si>
  <si>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</si>
  <si>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</si>
  <si>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</si>
  <si>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</si>
  <si>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</si>
  <si>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</si>
  <si>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</si>
  <si>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</si>
  <si>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</si>
  <si>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</si>
  <si>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</si>
  <si>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</si>
  <si>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</si>
  <si>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</si>
  <si>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</si>
  <si>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</si>
  <si>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</si>
  <si>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</si>
  <si>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</si>
  <si>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</si>
  <si>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</si>
  <si>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</si>
  <si>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</si>
  <si>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</si>
  <si>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</si>
  <si>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</si>
  <si>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</si>
  <si>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</si>
  <si>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</si>
  <si>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</si>
  <si>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</si>
  <si>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</si>
  <si>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</si>
  <si>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</si>
  <si>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</si>
  <si>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</si>
  <si>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</si>
  <si>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</si>
  <si>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</si>
  <si>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</si>
  <si>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</si>
  <si>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</si>
  <si>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</si>
  <si>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</si>
  <si>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</si>
  <si>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</si>
  <si>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</si>
  <si>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</si>
  <si>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</si>
  <si>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</si>
  <si>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</si>
  <si>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</si>
  <si>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</si>
  <si>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</si>
  <si>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</si>
  <si>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</si>
  <si>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</si>
  <si>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</si>
  <si>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</si>
  <si>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</si>
  <si>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</si>
  <si>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</si>
  <si>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</si>
  <si>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</si>
  <si>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</si>
  <si>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</si>
  <si>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</si>
  <si>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</si>
  <si>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</si>
  <si>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</si>
  <si>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</si>
  <si>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</si>
  <si>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</si>
  <si>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</si>
  <si>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</si>
  <si>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</si>
  <si>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</si>
  <si>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</si>
  <si>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</si>
  <si>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</si>
  <si>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</si>
  <si>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</si>
  <si>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</si>
  <si>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</si>
  <si>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</si>
  <si>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</si>
  <si>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</si>
  <si>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</si>
  <si>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</si>
  <si>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</si>
  <si>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</si>
  <si>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</si>
  <si>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</si>
  <si>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</si>
  <si>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</si>
  <si>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</si>
  <si>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</si>
  <si>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</si>
  <si>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</si>
  <si>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</si>
  <si>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</si>
  <si>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</si>
  <si>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</si>
  <si>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</si>
  <si>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</si>
  <si>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</si>
  <si>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</si>
  <si>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</si>
  <si>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</si>
  <si>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</si>
  <si>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</si>
  <si>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</si>
  <si>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</si>
  <si>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</si>
  <si>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</si>
  <si>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</si>
  <si>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</si>
  <si>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</si>
  <si>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</si>
  <si>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</si>
  <si>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</si>
  <si>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</si>
  <si>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</si>
  <si>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</si>
  <si>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</si>
  <si>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</si>
  <si>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</si>
  <si>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</si>
  <si>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</si>
  <si>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</si>
  <si>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</si>
  <si>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</si>
  <si>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</si>
  <si>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</si>
  <si>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</si>
  <si>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</si>
  <si>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</si>
  <si>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</si>
  <si>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</si>
  <si>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</si>
  <si>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</si>
  <si>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</si>
  <si>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</si>
  <si>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</si>
  <si>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</si>
  <si>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</si>
  <si>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</si>
  <si>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</si>
  <si>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</si>
  <si>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</si>
  <si>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</si>
  <si>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</si>
  <si>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</si>
  <si>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</si>
  <si>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</si>
  <si>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</si>
  <si>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</si>
  <si>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</si>
  <si>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</si>
  <si>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</si>
  <si>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</si>
  <si>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</si>
  <si>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</si>
  <si>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</si>
  <si>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</si>
  <si>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</si>
  <si>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</si>
  <si>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</si>
  <si>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</si>
  <si>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</si>
  <si>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</si>
  <si>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</si>
  <si>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</si>
  <si>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</si>
  <si>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</si>
  <si>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</si>
  <si>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</si>
  <si>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</si>
  <si>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</si>
  <si>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</si>
  <si>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</si>
  <si>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</si>
  <si>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</si>
  <si>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</si>
  <si>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</si>
  <si>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</si>
  <si>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</si>
  <si>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</si>
  <si>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</si>
  <si>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</si>
  <si>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</si>
  <si>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</si>
  <si>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</si>
  <si>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</si>
  <si>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</si>
  <si>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</si>
  <si>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</si>
  <si>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</si>
  <si>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</si>
  <si>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</si>
  <si>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</si>
  <si>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</si>
  <si>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</si>
  <si>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</si>
  <si>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</si>
  <si>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</si>
  <si>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</si>
  <si>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</si>
  <si>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</si>
  <si>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</si>
  <si>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</si>
  <si>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</si>
  <si>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</si>
  <si>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</si>
  <si>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</si>
  <si>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</si>
  <si>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</si>
  <si>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</si>
  <si>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</si>
  <si>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</si>
  <si>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</si>
  <si>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</si>
  <si>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</si>
  <si>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</si>
  <si>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</si>
  <si>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</si>
  <si>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</si>
  <si>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</si>
  <si>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</si>
  <si>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</si>
  <si>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</si>
  <si>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</si>
  <si>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</si>
  <si>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</si>
  <si>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</si>
  <si>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</si>
  <si>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</si>
  <si>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</si>
  <si>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</si>
  <si>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</si>
  <si>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</si>
  <si>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</si>
  <si>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</si>
  <si>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</si>
  <si>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</si>
  <si>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</si>
  <si>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</si>
  <si>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</si>
  <si>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</si>
  <si>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</si>
  <si>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</si>
  <si>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</si>
  <si>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</si>
  <si>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</si>
  <si>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</si>
  <si>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</si>
  <si>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</si>
  <si>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</si>
  <si>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</si>
  <si>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</si>
  <si>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</si>
  <si>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</si>
  <si>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</si>
  <si>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</si>
  <si>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</si>
  <si>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</si>
  <si>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</si>
  <si>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</si>
  <si>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</si>
  <si>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</si>
  <si>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</si>
  <si>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</si>
  <si>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</si>
  <si>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</si>
  <si>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</si>
  <si>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</si>
  <si>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</si>
  <si>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</si>
  <si>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</si>
  <si>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</si>
  <si>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</si>
  <si>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</si>
  <si>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</si>
  <si>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</si>
  <si>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</si>
  <si>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</si>
  <si>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</si>
  <si>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</si>
  <si>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</si>
  <si>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</si>
  <si>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</si>
  <si>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</si>
  <si>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</si>
  <si>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</si>
  <si>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</si>
  <si>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</si>
  <si>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</si>
  <si>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</si>
  <si>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</si>
  <si>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</si>
  <si>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</si>
  <si>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</si>
  <si>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</si>
  <si>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</si>
  <si>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</si>
  <si>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</si>
  <si>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</si>
  <si>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</si>
  <si>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</si>
  <si>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</si>
  <si>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</si>
  <si>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</si>
  <si>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</si>
  <si>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</si>
  <si>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</si>
  <si>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</si>
  <si>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</si>
  <si>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</si>
  <si>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</si>
  <si>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</si>
  <si>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</si>
  <si>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</si>
  <si>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</si>
  <si>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</si>
  <si>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</si>
  <si>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</si>
  <si>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</si>
  <si>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</si>
  <si>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</si>
  <si>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</si>
  <si>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</si>
  <si>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</si>
  <si>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</si>
  <si>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</si>
  <si>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</si>
  <si>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</si>
  <si>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</si>
  <si>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</si>
  <si>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</si>
  <si>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</si>
  <si>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</si>
  <si>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</si>
  <si>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</si>
  <si>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</si>
  <si>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</si>
  <si>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</si>
  <si>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</si>
  <si>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</si>
  <si>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</si>
  <si>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</si>
  <si>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</si>
  <si>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</si>
  <si>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</si>
  <si>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</si>
  <si>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</si>
  <si>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</si>
  <si>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</si>
  <si>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</si>
  <si>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</si>
  <si>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</si>
  <si>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</si>
  <si>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</si>
  <si>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</si>
  <si>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</si>
  <si>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</si>
  <si>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</si>
  <si>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</si>
  <si>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</si>
  <si>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</si>
  <si>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</si>
  <si>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</si>
  <si>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</si>
  <si>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</si>
  <si>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</si>
  <si>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</si>
  <si>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</si>
  <si>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</si>
  <si>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</si>
  <si>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</si>
  <si>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</si>
  <si>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</si>
  <si>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</si>
  <si>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</si>
  <si>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</si>
  <si>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</si>
  <si>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</si>
  <si>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</si>
  <si>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</si>
  <si>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</si>
  <si>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</si>
  <si>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</si>
  <si>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</si>
  <si>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</si>
  <si>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</si>
  <si>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</si>
  <si>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</si>
  <si>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</si>
  <si>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</si>
  <si>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</si>
  <si>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</si>
  <si>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</si>
  <si>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</si>
  <si>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</si>
  <si>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</si>
  <si>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</si>
  <si>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</si>
  <si>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</si>
  <si>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</si>
  <si>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</si>
  <si>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</si>
  <si>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</si>
  <si>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</si>
  <si>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</si>
  <si>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</si>
  <si>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</si>
  <si>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</si>
  <si>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</si>
  <si>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</si>
  <si>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</si>
  <si>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</si>
  <si>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</si>
  <si>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</si>
  <si>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</si>
  <si>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</si>
  <si>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</si>
  <si>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</si>
  <si>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</si>
  <si>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</si>
  <si>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</si>
  <si>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</si>
  <si>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</si>
  <si>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</si>
  <si>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</si>
  <si>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</si>
  <si>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</si>
  <si>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</si>
  <si>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</si>
  <si>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</si>
  <si>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</si>
  <si>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</si>
  <si>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</si>
  <si>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</si>
  <si>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</si>
  <si>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</si>
  <si>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</si>
  <si>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</si>
  <si>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</si>
  <si>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</si>
  <si>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</si>
  <si>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</si>
  <si>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</si>
  <si>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</si>
  <si>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</si>
  <si>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</si>
  <si>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</si>
  <si>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</si>
  <si>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</si>
  <si>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</si>
  <si>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</si>
  <si>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</si>
  <si>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</si>
  <si>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</si>
  <si>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</si>
  <si>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</si>
  <si>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</si>
  <si>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</si>
  <si>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</si>
  <si>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</si>
  <si>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</si>
  <si>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</si>
  <si>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</si>
  <si>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</si>
  <si>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</si>
  <si>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</si>
  <si>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</si>
  <si>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</si>
  <si>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</si>
  <si>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</si>
  <si>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</si>
  <si>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</si>
  <si>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</si>
  <si>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</si>
  <si>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</si>
  <si>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</si>
  <si>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</si>
  <si>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</si>
  <si>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</si>
  <si>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</si>
  <si>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</si>
  <si>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</si>
  <si>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</si>
  <si>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</si>
  <si>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</si>
  <si>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</si>
  <si>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</si>
  <si>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</si>
  <si>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</si>
  <si>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</si>
  <si>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</si>
  <si>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</si>
  <si>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</si>
  <si>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</si>
  <si>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</si>
  <si>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</si>
  <si>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</si>
  <si>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</si>
  <si>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</si>
  <si>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</si>
  <si>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</si>
  <si>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</si>
  <si>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</si>
  <si>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</si>
  <si>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</si>
  <si>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</si>
  <si>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</si>
  <si>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</si>
  <si>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</si>
  <si>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</si>
  <si>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</si>
  <si>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</si>
  <si>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</si>
  <si>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</si>
  <si>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</si>
  <si>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</si>
  <si>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</si>
  <si>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</si>
  <si>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</si>
  <si>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</si>
  <si>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</si>
  <si>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</si>
  <si>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</si>
  <si>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</si>
  <si>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</si>
  <si>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</si>
  <si>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</si>
  <si>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</si>
  <si>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</si>
  <si>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</si>
  <si>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</si>
  <si>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</si>
  <si>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</si>
  <si>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</si>
  <si>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</si>
  <si>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</si>
  <si>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</si>
  <si>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</si>
  <si>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</si>
  <si>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</si>
  <si>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</si>
  <si>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</si>
  <si>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</si>
  <si>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</si>
  <si>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</si>
  <si>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</si>
  <si>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</si>
  <si>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</si>
  <si>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</si>
  <si>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</si>
  <si>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</si>
  <si>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</si>
  <si>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</si>
  <si>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</si>
  <si>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</si>
  <si>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</si>
  <si>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</si>
  <si>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</si>
  <si>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</si>
  <si>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</si>
  <si>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</si>
  <si>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</si>
  <si>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</si>
  <si>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</si>
  <si>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</si>
  <si>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</si>
  <si>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</si>
  <si>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</si>
  <si>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</si>
  <si>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</si>
  <si>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</si>
  <si>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</si>
  <si>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</si>
  <si>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</si>
  <si>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</si>
  <si>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</si>
  <si>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</si>
  <si>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</si>
  <si>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</si>
  <si>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</si>
  <si>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</si>
  <si>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</si>
  <si>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</si>
  <si>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</si>
  <si>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</si>
  <si>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</si>
  <si>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</si>
  <si>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</si>
  <si>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</si>
  <si>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</si>
  <si>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</si>
  <si>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</si>
  <si>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</si>
  <si>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</si>
  <si>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</si>
  <si>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</si>
  <si>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</si>
  <si>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</si>
  <si>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</si>
  <si>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</si>
  <si>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</si>
  <si>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</si>
  <si>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</si>
  <si>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</si>
  <si>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</si>
  <si>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</si>
  <si>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</si>
  <si>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</si>
  <si>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</si>
  <si>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</si>
  <si>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</si>
  <si>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</si>
  <si>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</si>
  <si>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</si>
  <si>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</si>
  <si>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</si>
  <si>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</si>
  <si>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</si>
  <si>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</si>
  <si>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</si>
  <si>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</si>
  <si>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</si>
  <si>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</si>
  <si>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</si>
  <si>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</si>
  <si>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</si>
  <si>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</si>
  <si>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</si>
  <si>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</si>
  <si>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</si>
  <si>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</si>
  <si>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</si>
  <si>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</si>
  <si>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</si>
  <si>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</si>
  <si>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</si>
  <si>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</si>
  <si>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</si>
  <si>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</si>
  <si>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</si>
  <si>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</si>
  <si>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</si>
  <si>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</si>
  <si>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</si>
  <si>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</si>
  <si>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</si>
  <si>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</si>
  <si>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</si>
  <si>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</si>
  <si>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</si>
  <si>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</si>
  <si>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</si>
  <si>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</si>
  <si>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</si>
  <si>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</si>
  <si>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</si>
  <si>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</si>
  <si>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</si>
  <si>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</si>
  <si>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</si>
  <si>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</si>
  <si>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</si>
  <si>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</si>
  <si>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</si>
  <si>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</si>
  <si>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</si>
  <si>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</si>
  <si>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</si>
  <si>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</si>
  <si>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</si>
  <si>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</si>
  <si>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</si>
  <si>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</si>
  <si>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</si>
  <si>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</si>
  <si>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</si>
  <si>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</si>
  <si>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</si>
  <si>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</si>
  <si>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</si>
  <si>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</si>
  <si>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</si>
  <si>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</si>
  <si>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</si>
  <si>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</si>
  <si>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</si>
  <si>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</si>
  <si>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</si>
  <si>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</si>
  <si>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</si>
  <si>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</si>
  <si>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</si>
  <si>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</si>
  <si>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</si>
  <si>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</si>
  <si>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</si>
  <si>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</si>
  <si>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</si>
  <si>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</si>
  <si>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</si>
  <si>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</si>
  <si>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</si>
  <si>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</si>
  <si>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</si>
  <si>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</si>
  <si>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</si>
  <si>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</si>
  <si>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</si>
  <si>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</si>
  <si>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</si>
  <si>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</si>
  <si>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</si>
  <si>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</si>
  <si>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</si>
  <si>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</si>
  <si>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</si>
  <si>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</si>
  <si>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</si>
  <si>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</si>
  <si>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</si>
  <si>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</si>
  <si>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</si>
  <si>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</si>
  <si>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</si>
  <si>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</si>
  <si>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</si>
  <si>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</si>
  <si>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</si>
  <si>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</si>
  <si>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</si>
  <si>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</si>
  <si>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</si>
  <si>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</si>
  <si>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</si>
  <si>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</si>
  <si>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</si>
  <si>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</si>
  <si>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</si>
  <si>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</si>
  <si>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</si>
  <si>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</si>
  <si>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</si>
  <si>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</si>
  <si>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</si>
  <si>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</si>
  <si>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</si>
  <si>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</si>
  <si>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</si>
  <si>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</si>
  <si>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</si>
  <si>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</si>
  <si>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</si>
  <si>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</si>
  <si>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</si>
  <si>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</si>
  <si>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</si>
  <si>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</si>
  <si>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</si>
  <si>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</si>
  <si>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</si>
  <si>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</si>
  <si>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</si>
  <si>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</si>
  <si>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</si>
  <si>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</si>
  <si>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</si>
  <si>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</si>
  <si>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</si>
  <si>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</si>
  <si>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</si>
  <si>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</si>
  <si>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</si>
  <si>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</si>
  <si>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</si>
  <si>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</si>
  <si>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</si>
  <si>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</si>
  <si>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</si>
  <si>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</si>
  <si>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</si>
  <si>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</si>
  <si>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</si>
  <si>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</si>
  <si>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</si>
  <si>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</si>
  <si>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</si>
  <si>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</si>
  <si>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</si>
  <si>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</si>
  <si>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</si>
  <si>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</si>
  <si>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</si>
  <si>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</si>
  <si>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</si>
  <si>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</si>
  <si>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</si>
  <si>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</si>
  <si>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</si>
  <si>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</si>
  <si>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</si>
  <si>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</si>
  <si>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</si>
  <si>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</si>
  <si>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</si>
  <si>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</si>
  <si>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</si>
  <si>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</si>
  <si>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</si>
  <si>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</si>
  <si>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</si>
  <si>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</si>
  <si>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</si>
  <si>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</si>
  <si>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</si>
  <si>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</si>
  <si>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</si>
  <si>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</si>
  <si>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</si>
  <si>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</si>
  <si>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</si>
  <si>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</si>
  <si>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</si>
  <si>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</si>
  <si>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</si>
  <si>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</si>
  <si>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</si>
  <si>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</si>
  <si>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</si>
  <si>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</si>
  <si>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</si>
  <si>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</si>
  <si>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</si>
  <si>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</si>
  <si>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</si>
  <si>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</si>
  <si>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</si>
  <si>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</si>
  <si>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</si>
  <si>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</si>
  <si>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</si>
  <si>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</si>
  <si>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</si>
  <si>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</si>
  <si>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</si>
  <si>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</si>
  <si>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</si>
  <si>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</si>
  <si>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</si>
  <si>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</si>
  <si>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</si>
  <si>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</si>
  <si>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</si>
  <si>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</si>
  <si>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</si>
  <si>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</si>
  <si>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</si>
  <si>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</si>
  <si>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</si>
  <si>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</si>
  <si>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</si>
  <si>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</si>
  <si>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</si>
  <si>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</si>
  <si>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</si>
  <si>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</si>
  <si>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</si>
  <si>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</si>
  <si>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</si>
  <si>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</si>
  <si>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</si>
  <si>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</si>
  <si>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</si>
  <si>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</si>
  <si>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</si>
  <si>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</si>
  <si>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</si>
  <si>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</si>
  <si>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</si>
  <si>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</si>
  <si>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</si>
  <si>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</si>
  <si>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</si>
  <si>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</si>
  <si>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</si>
  <si>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</si>
  <si>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</si>
  <si>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</si>
  <si>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</si>
  <si>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</si>
  <si>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</si>
  <si>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</si>
  <si>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</si>
  <si>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</si>
  <si>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</si>
  <si>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</si>
  <si>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</si>
  <si>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</si>
  <si>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</si>
  <si>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</si>
  <si>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</si>
  <si>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</si>
  <si>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</si>
  <si>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</si>
  <si>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</si>
  <si>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</si>
  <si>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</si>
  <si>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</si>
  <si>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</si>
  <si>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</si>
  <si>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</si>
  <si>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</si>
  <si>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</si>
  <si>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</si>
  <si>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</si>
  <si>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</si>
  <si>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</si>
  <si>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</si>
  <si>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</si>
  <si>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</si>
  <si>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</si>
  <si>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</si>
  <si>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</si>
  <si>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</si>
  <si>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</si>
  <si>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</si>
  <si>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</si>
  <si>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</si>
  <si>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</si>
  <si>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</si>
  <si>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</si>
  <si>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</si>
  <si>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</si>
  <si>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</si>
  <si>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</si>
  <si>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</si>
  <si>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</si>
  <si>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</si>
  <si>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</si>
  <si>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</si>
  <si>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</si>
  <si>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</si>
  <si>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</si>
  <si>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</si>
  <si>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</si>
  <si>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</si>
  <si>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</si>
  <si>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</si>
  <si>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</si>
  <si>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</si>
  <si>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</si>
  <si>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</si>
  <si>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</si>
  <si>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</si>
  <si>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</si>
  <si>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</si>
  <si>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</si>
  <si>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</si>
  <si>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</si>
  <si>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</si>
  <si>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</si>
  <si>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</si>
  <si>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</si>
  <si>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</si>
  <si>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</si>
  <si>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</si>
  <si>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</si>
  <si>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</si>
  <si>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</si>
  <si>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</si>
  <si>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</si>
  <si>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</si>
  <si>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</si>
  <si>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</si>
  <si>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</si>
  <si>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</si>
  <si>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</si>
  <si>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</si>
  <si>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</si>
  <si>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</si>
  <si>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</si>
  <si>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</si>
  <si>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</si>
  <si>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</si>
  <si>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</si>
  <si>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</si>
  <si>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</si>
  <si>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</si>
  <si>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</si>
  <si>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</si>
  <si>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</si>
  <si>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</si>
  <si>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</si>
  <si>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</si>
  <si>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</si>
  <si>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</si>
  <si>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</si>
  <si>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</si>
  <si>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</si>
  <si>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</si>
  <si>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</si>
  <si>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</si>
  <si>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</si>
  <si>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</si>
  <si>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</si>
  <si>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</si>
  <si>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</si>
  <si>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</si>
  <si>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</si>
  <si>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</si>
  <si>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</si>
  <si>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</si>
  <si>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</si>
  <si>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</si>
  <si>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</si>
  <si>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</si>
  <si>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</si>
  <si>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</si>
  <si>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</si>
  <si>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</si>
  <si>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</si>
  <si>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</si>
  <si>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</si>
  <si>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</si>
  <si>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</si>
  <si>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</si>
  <si>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</si>
  <si>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</si>
  <si>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</si>
  <si>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</si>
  <si>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</si>
  <si>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</si>
  <si>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</si>
  <si>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</si>
  <si>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</si>
  <si>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</si>
  <si>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</si>
  <si>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</si>
  <si>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</si>
  <si>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</si>
  <si>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</si>
  <si>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</si>
  <si>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</si>
  <si>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</si>
  <si>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</si>
  <si>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</si>
  <si>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</si>
  <si>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</si>
  <si>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</si>
  <si>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</si>
  <si>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</si>
  <si>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</si>
  <si>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</si>
  <si>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</si>
  <si>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</si>
  <si>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</si>
  <si>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</si>
  <si>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</si>
  <si>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</si>
  <si>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</si>
  <si>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</si>
  <si>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</si>
  <si>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</si>
  <si>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</si>
  <si>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</si>
  <si>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</si>
  <si>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</si>
  <si>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</si>
  <si>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</si>
  <si>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</si>
  <si>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</si>
  <si>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</si>
  <si>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</si>
  <si>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</si>
  <si>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</si>
  <si>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</si>
  <si>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</si>
  <si>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</si>
  <si>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</si>
  <si>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</si>
  <si>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</si>
  <si>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</si>
  <si>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</si>
  <si>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</si>
  <si>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</si>
  <si>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</si>
  <si>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</si>
  <si>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</si>
  <si>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</si>
  <si>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</si>
  <si>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</si>
  <si>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</si>
  <si>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</si>
  <si>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</si>
  <si>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</si>
  <si>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</si>
  <si>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</si>
  <si>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</si>
  <si>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</si>
  <si>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</si>
  <si>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</si>
  <si>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</si>
  <si>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</si>
  <si>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</si>
  <si>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</si>
  <si>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</si>
  <si>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</si>
  <si>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</si>
  <si>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</si>
  <si>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</si>
  <si>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</si>
  <si>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</si>
  <si>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</si>
  <si>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</si>
  <si>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</si>
  <si>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</si>
  <si>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</si>
  <si>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</si>
  <si>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</si>
  <si>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</si>
  <si>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</si>
  <si>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</si>
  <si>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</si>
  <si>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</si>
  <si>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</si>
  <si>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</si>
  <si>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</si>
  <si>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</si>
  <si>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</si>
  <si>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</si>
  <si>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</si>
  <si>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</si>
  <si>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</si>
  <si>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</si>
  <si>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</si>
  <si>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</si>
  <si>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</si>
  <si>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</si>
  <si>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</si>
  <si>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</si>
  <si>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</si>
  <si>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</si>
  <si>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</si>
  <si>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</si>
  <si>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</si>
  <si>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</si>
  <si>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</si>
  <si>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</si>
  <si>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</si>
  <si>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</si>
  <si>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</si>
  <si>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</si>
  <si>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</si>
  <si>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</si>
  <si>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</si>
  <si>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</si>
  <si>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</si>
  <si>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</si>
  <si>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</si>
  <si>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</si>
  <si>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</si>
  <si>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</si>
  <si>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</si>
  <si>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</si>
  <si>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</si>
  <si>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</si>
  <si>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</si>
  <si>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</si>
  <si>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</si>
  <si>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</si>
  <si>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</si>
  <si>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</si>
  <si>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</si>
  <si>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</si>
  <si>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</si>
  <si>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</si>
  <si>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</si>
  <si>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</si>
  <si>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</si>
  <si>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</si>
  <si>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</si>
  <si>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</si>
  <si>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</si>
  <si>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</si>
  <si>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</si>
  <si>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</si>
  <si>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</si>
  <si>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</si>
  <si>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</si>
  <si>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</si>
  <si>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</si>
  <si>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</si>
  <si>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</si>
  <si>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</si>
  <si>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</si>
  <si>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</si>
  <si>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</si>
  <si>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</si>
  <si>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</si>
  <si>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</si>
  <si>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</si>
  <si>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</si>
  <si>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</si>
  <si>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</si>
  <si>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</si>
  <si>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</si>
  <si>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</si>
  <si>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</si>
  <si>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</si>
  <si>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</si>
  <si>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</si>
  <si>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</si>
  <si>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</si>
  <si>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</si>
  <si>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</si>
  <si>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</si>
  <si>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</si>
  <si>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</si>
  <si>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</si>
  <si>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</si>
  <si>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</si>
  <si>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</si>
  <si>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</si>
  <si>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</si>
  <si>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</si>
  <si>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</si>
  <si>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</si>
  <si>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</si>
  <si>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</si>
  <si>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</si>
  <si>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</si>
  <si>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</si>
  <si>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</si>
  <si>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</si>
  <si>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</si>
  <si>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</si>
  <si>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</si>
  <si>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</si>
  <si>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</si>
  <si>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</si>
  <si>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</si>
  <si>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</si>
  <si>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</si>
  <si>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</si>
  <si>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</si>
  <si>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</si>
  <si>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</si>
  <si>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</si>
  <si>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</si>
  <si>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</si>
  <si>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</si>
  <si>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</si>
  <si>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</si>
  <si>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</si>
  <si>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</si>
  <si>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</si>
  <si>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</si>
  <si>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</si>
  <si>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</si>
  <si>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</si>
  <si>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</si>
  <si>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</si>
  <si>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</si>
  <si>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</si>
  <si>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</si>
  <si>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</si>
  <si>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</si>
  <si>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</si>
  <si>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</si>
  <si>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</si>
  <si>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</si>
  <si>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</si>
  <si>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</si>
  <si>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</si>
  <si>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</si>
  <si>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</si>
  <si>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</si>
  <si>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</si>
  <si>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</si>
  <si>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</si>
  <si>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</si>
  <si>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</si>
  <si>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</si>
  <si>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</si>
  <si>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</si>
  <si>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</si>
  <si>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</si>
  <si>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</si>
  <si>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</si>
  <si>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</si>
  <si>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</si>
  <si>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</si>
  <si>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</si>
  <si>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</si>
  <si>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</si>
  <si>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</si>
  <si>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</si>
  <si>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</si>
  <si>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</si>
  <si>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</si>
  <si>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</si>
  <si>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</si>
  <si>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</si>
  <si>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</si>
  <si>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</si>
  <si>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</si>
  <si>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</si>
  <si>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</si>
  <si>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</si>
  <si>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</si>
  <si>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</si>
  <si>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</si>
  <si>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</si>
  <si>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</si>
  <si>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</si>
  <si>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</si>
  <si>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</si>
  <si>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</si>
  <si>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</si>
  <si>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</si>
  <si>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</si>
  <si>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</si>
  <si>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</si>
  <si>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</si>
  <si>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</si>
  <si>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</si>
  <si>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</si>
  <si>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</si>
  <si>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</si>
  <si>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</si>
  <si>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</si>
  <si>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</si>
  <si>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</si>
  <si>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</si>
  <si>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</si>
  <si>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</si>
  <si>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</si>
  <si>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</si>
  <si>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</si>
  <si>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</si>
  <si>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</si>
  <si>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</si>
  <si>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</si>
  <si>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</si>
  <si>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</si>
  <si>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</si>
  <si>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</si>
  <si>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</si>
  <si>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</si>
  <si>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</si>
  <si>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</si>
  <si>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</si>
  <si>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</si>
  <si>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</si>
  <si>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</si>
  <si>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</si>
  <si>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</si>
  <si>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</si>
  <si>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</si>
  <si>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</si>
  <si>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</si>
  <si>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</si>
  <si>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</si>
  <si>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</si>
  <si>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</si>
  <si>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</si>
  <si>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</si>
  <si>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</si>
  <si>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</si>
  <si>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</si>
  <si>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</si>
  <si>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</si>
  <si>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</si>
  <si>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</si>
  <si>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</si>
  <si>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</si>
  <si>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</si>
  <si>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</si>
  <si>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</si>
  <si>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</si>
  <si>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</si>
  <si>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</si>
  <si>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</si>
  <si>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</si>
  <si>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</si>
  <si>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</si>
  <si>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</si>
  <si>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</si>
  <si>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</si>
  <si>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</si>
  <si>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</si>
  <si>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</si>
  <si>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</si>
  <si>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</si>
  <si>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</si>
  <si>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</si>
  <si>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</si>
  <si>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</si>
  <si>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</si>
  <si>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</si>
  <si>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</si>
  <si>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</si>
  <si>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</si>
  <si>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</si>
  <si>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</si>
  <si>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</si>
  <si>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</si>
  <si>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</si>
  <si>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</si>
  <si>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</si>
  <si>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</si>
  <si>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</si>
  <si>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</si>
  <si>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</si>
  <si>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</si>
  <si>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</si>
  <si>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</si>
  <si>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</si>
  <si>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</si>
  <si>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</si>
  <si>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</si>
  <si>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</si>
  <si>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</si>
  <si>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</si>
  <si>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</si>
  <si>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</si>
  <si>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</si>
  <si>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</si>
  <si>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</si>
  <si>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</si>
  <si>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</si>
  <si>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</si>
  <si>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</si>
  <si>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</si>
  <si>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</si>
  <si>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</si>
  <si>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</si>
  <si>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</si>
  <si>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</si>
  <si>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</si>
  <si>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</si>
  <si>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</si>
  <si>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</si>
  <si>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</si>
  <si>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</si>
  <si>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</si>
  <si>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</si>
  <si>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</si>
  <si>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</si>
  <si>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</si>
  <si>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</si>
  <si>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</si>
  <si>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</si>
  <si>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</si>
  <si>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</si>
  <si>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</si>
  <si>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</si>
  <si>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</si>
  <si>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</si>
  <si>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</si>
  <si>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</si>
  <si>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</si>
  <si>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</si>
  <si>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</si>
  <si>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</si>
  <si>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</si>
  <si>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</si>
  <si>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</si>
  <si>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</si>
  <si>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</si>
  <si>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</si>
  <si>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</si>
  <si>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</si>
  <si>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</si>
  <si>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</si>
  <si>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</si>
  <si>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</si>
  <si>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</si>
  <si>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</si>
  <si>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</si>
  <si>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</si>
  <si>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</si>
  <si>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</si>
  <si>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</si>
  <si>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</si>
  <si>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</si>
  <si>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</si>
  <si>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</si>
  <si>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</si>
  <si>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</si>
  <si>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</si>
  <si>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</si>
  <si>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</si>
  <si>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</si>
  <si>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</si>
  <si>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</si>
  <si>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</si>
  <si>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</si>
  <si>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</si>
  <si>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</si>
  <si>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</si>
  <si>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</si>
  <si>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</si>
  <si>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</si>
  <si>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</si>
  <si>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</si>
  <si>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</si>
  <si>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</si>
  <si>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</si>
  <si>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</si>
  <si>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</si>
  <si>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</si>
  <si>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</si>
  <si>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</si>
  <si>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</si>
  <si>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</si>
  <si>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</si>
  <si>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</si>
  <si>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</si>
  <si>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</si>
  <si>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</si>
  <si>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</si>
  <si>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</si>
  <si>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</si>
  <si>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</si>
  <si>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</si>
  <si>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</si>
  <si>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</si>
  <si>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</si>
  <si>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</si>
  <si>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</si>
  <si>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</si>
  <si>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</si>
  <si>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</si>
  <si>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</si>
  <si>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</si>
  <si>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</si>
  <si>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</si>
  <si>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</si>
  <si>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</si>
  <si>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</si>
  <si>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</si>
  <si>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</si>
  <si>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</si>
  <si>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</si>
  <si>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</si>
  <si>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</si>
  <si>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</si>
  <si>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</si>
  <si>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</si>
  <si>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</si>
  <si>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</si>
  <si>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</si>
  <si>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</si>
  <si>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</si>
  <si>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</si>
  <si>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</si>
  <si>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</si>
  <si>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</si>
  <si>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</si>
  <si>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</si>
  <si>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</si>
  <si>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</si>
  <si>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</si>
  <si>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</si>
  <si>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</si>
  <si>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</si>
  <si>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</si>
  <si>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</si>
  <si>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</si>
  <si>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</si>
  <si>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</si>
  <si>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</si>
  <si>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</si>
  <si>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</si>
  <si>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</si>
  <si>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</si>
  <si>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</si>
  <si>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</si>
  <si>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</si>
  <si>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</si>
  <si>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</si>
  <si>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</si>
  <si>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</si>
  <si>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</si>
  <si>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</si>
  <si>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</si>
  <si>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</si>
  <si>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</si>
  <si>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</si>
  <si>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</si>
  <si>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</si>
  <si>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</si>
  <si>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</si>
  <si>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</si>
  <si>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</si>
  <si>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</si>
  <si>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</si>
  <si>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</si>
  <si>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</si>
  <si>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</si>
  <si>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</si>
  <si>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</si>
  <si>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</si>
  <si>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</si>
  <si>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</si>
  <si>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</si>
  <si>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</si>
  <si>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</si>
  <si>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</si>
  <si>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</si>
  <si>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</si>
  <si>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</si>
  <si>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</si>
  <si>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</si>
  <si>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</si>
  <si>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</si>
  <si>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</si>
  <si>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</si>
  <si>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</si>
  <si>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</si>
  <si>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</si>
  <si>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</si>
  <si>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</si>
  <si>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</si>
  <si>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</si>
  <si>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</si>
  <si>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</si>
  <si>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</si>
  <si>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</si>
  <si>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</si>
  <si>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</si>
  <si>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</si>
  <si>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</si>
  <si>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</si>
  <si>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</si>
  <si>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</si>
  <si>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</si>
  <si>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</si>
  <si>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</si>
  <si>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</si>
  <si>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</si>
  <si>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</si>
  <si>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</si>
  <si>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</si>
  <si>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</si>
  <si>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</si>
  <si>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</si>
  <si>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</si>
  <si>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</si>
  <si>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</si>
  <si>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</si>
  <si>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</si>
  <si>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</si>
  <si>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</si>
  <si>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</si>
  <si>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</si>
  <si>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</si>
  <si>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</si>
  <si>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</si>
  <si>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</si>
  <si>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</si>
  <si>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</si>
  <si>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</si>
  <si>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</si>
  <si>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</si>
  <si>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</si>
  <si>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</si>
  <si>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</si>
  <si>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</si>
  <si>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</si>
  <si>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</si>
  <si>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</si>
  <si>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</si>
  <si>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</si>
  <si>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</si>
  <si>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</si>
  <si>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</si>
  <si>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</si>
  <si>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</si>
  <si>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</si>
  <si>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</si>
  <si>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</si>
  <si>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</si>
  <si>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</si>
  <si>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</si>
  <si>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</si>
  <si>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</si>
  <si>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</si>
  <si>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</si>
  <si>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</si>
  <si>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</si>
  <si>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</si>
  <si>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</si>
  <si>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</si>
  <si>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</si>
  <si>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</si>
  <si>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</si>
  <si>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</si>
  <si>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</si>
  <si>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</si>
  <si>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</si>
  <si>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</si>
  <si>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</si>
  <si>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</si>
  <si>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</si>
  <si>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</si>
  <si>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</si>
  <si>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</si>
  <si>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</si>
  <si>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</si>
  <si>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</si>
  <si>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</si>
  <si>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</si>
  <si>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</si>
  <si>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</si>
  <si>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</si>
  <si>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</si>
  <si>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</si>
  <si>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</si>
  <si>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</si>
  <si>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</si>
  <si>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</si>
  <si>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</si>
  <si>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</si>
  <si>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</si>
  <si>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</si>
  <si>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</si>
  <si>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</si>
  <si>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</si>
  <si>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</si>
  <si>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</si>
  <si>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</si>
  <si>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</si>
  <si>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</si>
  <si>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</si>
  <si>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</si>
  <si>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</si>
  <si>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</si>
  <si>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</si>
  <si>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</si>
  <si>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</si>
  <si>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</si>
  <si>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</si>
  <si>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</si>
  <si>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</si>
  <si>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</si>
  <si>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</si>
  <si>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</si>
  <si>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</si>
  <si>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</si>
  <si>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</si>
  <si>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</si>
  <si>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</si>
  <si>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</si>
  <si>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</si>
  <si>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</si>
  <si>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</si>
  <si>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</si>
  <si>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</si>
  <si>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</si>
  <si>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</si>
  <si>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</si>
  <si>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</si>
  <si>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</si>
  <si>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</si>
  <si>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</si>
  <si>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</si>
  <si>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</si>
  <si>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</si>
  <si>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</si>
  <si>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</si>
  <si>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</si>
  <si>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</si>
  <si>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</si>
  <si>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</si>
  <si>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</si>
  <si>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</si>
  <si>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</si>
  <si>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</si>
  <si>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</si>
  <si>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</si>
  <si>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</si>
  <si>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</si>
  <si>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</si>
  <si>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</si>
  <si>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</si>
  <si>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</si>
  <si>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</si>
  <si>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</si>
  <si>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</si>
  <si>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</si>
  <si>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</si>
  <si>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</si>
  <si>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</si>
  <si>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</si>
  <si>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</si>
  <si>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</si>
  <si>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</si>
  <si>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</si>
  <si>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</si>
  <si>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</si>
  <si>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</si>
  <si>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</si>
  <si>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</si>
  <si>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</si>
  <si>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</si>
  <si>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</si>
  <si>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</si>
  <si>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</si>
  <si>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</si>
  <si>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</si>
  <si>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</si>
  <si>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</si>
  <si>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</si>
  <si>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</si>
  <si>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</si>
  <si>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</si>
  <si>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</si>
  <si>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</si>
  <si>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</si>
  <si>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</si>
  <si>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</si>
  <si>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</si>
  <si>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</si>
  <si>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</si>
  <si>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</si>
  <si>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</si>
  <si>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</si>
  <si>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</si>
  <si>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</si>
  <si>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</si>
  <si>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</si>
  <si>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</si>
  <si>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</si>
  <si>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</si>
  <si>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</si>
  <si>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</si>
  <si>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</si>
  <si>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</si>
  <si>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</si>
  <si>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</si>
  <si>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</si>
  <si>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</si>
  <si>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</si>
  <si>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</si>
  <si>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</si>
  <si>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</si>
  <si>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</si>
  <si>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</si>
  <si>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</si>
  <si>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</si>
  <si>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</si>
  <si>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</si>
  <si>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</si>
  <si>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</si>
  <si>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</si>
  <si>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</si>
  <si>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</si>
  <si>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</si>
  <si>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</si>
  <si>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</si>
  <si>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</si>
  <si>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</si>
  <si>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</si>
  <si>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</si>
  <si>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</si>
  <si>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</si>
  <si>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</si>
  <si>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</si>
  <si>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</si>
  <si>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</si>
  <si>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</si>
  <si>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</si>
  <si>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</si>
  <si>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</si>
  <si>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</si>
  <si>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</si>
  <si>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</si>
  <si>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</si>
  <si>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</si>
  <si>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</si>
  <si>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</si>
  <si>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</si>
  <si>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</si>
  <si>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</si>
  <si>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</si>
  <si>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</si>
  <si>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</si>
  <si>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</si>
  <si>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</si>
  <si>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</si>
  <si>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</si>
  <si>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</si>
  <si>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</si>
  <si>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</si>
  <si>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</si>
  <si>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</si>
  <si>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</si>
  <si>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</si>
  <si>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</si>
  <si>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</si>
  <si>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</si>
  <si>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</si>
  <si>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</si>
  <si>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</si>
  <si>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</si>
  <si>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</si>
  <si>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</si>
  <si>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</si>
  <si>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</si>
  <si>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</si>
  <si>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</si>
  <si>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</si>
  <si>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</si>
  <si>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</si>
  <si>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</si>
  <si>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</si>
  <si>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</si>
  <si>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</si>
  <si>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</si>
  <si>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</si>
  <si>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</si>
  <si>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</si>
  <si>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</si>
  <si>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</si>
  <si>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</si>
  <si>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</si>
  <si>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</si>
  <si>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</si>
  <si>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</si>
  <si>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</si>
  <si>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</si>
  <si>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</si>
  <si>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</si>
  <si>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</si>
  <si>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</si>
  <si>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</si>
  <si>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</si>
  <si>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</si>
  <si>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</si>
  <si>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</si>
  <si>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</si>
  <si>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</si>
  <si>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</si>
  <si>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</si>
  <si>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</si>
  <si>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</si>
  <si>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</si>
  <si>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</si>
  <si>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</si>
  <si>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</si>
  <si>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</si>
  <si>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</si>
  <si>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</si>
  <si>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</si>
  <si>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</si>
  <si>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</si>
  <si>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</si>
  <si>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</si>
  <si>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</si>
  <si>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</si>
  <si>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</si>
  <si>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</si>
  <si>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</si>
  <si>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</si>
  <si>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</si>
  <si>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</si>
  <si>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</si>
  <si>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</si>
  <si>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</si>
  <si>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</si>
  <si>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</si>
  <si>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</si>
  <si>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</si>
  <si>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</si>
  <si>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</si>
  <si>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</si>
  <si>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</si>
  <si>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</si>
  <si>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</si>
  <si>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</si>
  <si>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</si>
  <si>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</si>
  <si>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</si>
  <si>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</si>
  <si>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</si>
  <si>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</si>
  <si>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</si>
  <si>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</si>
  <si>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</si>
  <si>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</si>
  <si>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</si>
  <si>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</si>
  <si>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</si>
  <si>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</si>
  <si>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</si>
  <si>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</si>
  <si>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</si>
  <si>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</si>
  <si>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</si>
  <si>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</si>
  <si>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</si>
  <si>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</si>
  <si>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</si>
  <si>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</si>
  <si>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</si>
  <si>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</si>
  <si>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</si>
  <si>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</si>
  <si>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</si>
  <si>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</si>
  <si>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</si>
  <si>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</si>
  <si>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</si>
  <si>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</si>
  <si>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</si>
  <si>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</si>
  <si>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</si>
  <si>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</si>
  <si>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</si>
  <si>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</si>
  <si>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</si>
  <si>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</si>
  <si>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</si>
  <si>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</si>
  <si>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</si>
  <si>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</si>
  <si>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</si>
  <si>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</si>
  <si>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</si>
  <si>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</si>
  <si>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</si>
  <si>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</si>
  <si>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</si>
  <si>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</si>
  <si>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</si>
  <si>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</si>
  <si>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</si>
  <si>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</si>
  <si>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</si>
  <si>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</si>
  <si>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</si>
  <si>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</si>
  <si>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</si>
  <si>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</si>
  <si>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</si>
  <si>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</si>
  <si>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</si>
  <si>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</si>
  <si>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</si>
  <si>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</si>
  <si>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</si>
  <si>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</si>
  <si>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</si>
  <si>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</si>
  <si>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</si>
  <si>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</si>
  <si>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</si>
  <si>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</si>
  <si>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</si>
  <si>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</si>
  <si>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</si>
  <si>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</si>
  <si>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</si>
  <si>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</si>
  <si>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</si>
  <si>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</si>
  <si>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</si>
  <si>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</si>
  <si>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</si>
  <si>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</si>
  <si>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</si>
  <si>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</si>
  <si>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</si>
  <si>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</si>
  <si>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</si>
  <si>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</si>
  <si>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</si>
  <si>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</si>
  <si>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</si>
  <si>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</si>
  <si>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</si>
  <si>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</si>
  <si>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</si>
  <si>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</si>
  <si>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</si>
  <si>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</si>
  <si>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</si>
  <si>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</si>
  <si>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</si>
  <si>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</si>
  <si>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</si>
  <si>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</si>
  <si>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</si>
  <si>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</si>
  <si>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</si>
  <si>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</si>
  <si>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</si>
  <si>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</si>
  <si>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</si>
  <si>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</si>
  <si>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</si>
  <si>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</si>
  <si>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</si>
  <si>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</si>
  <si>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</si>
  <si>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</si>
  <si>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</si>
  <si>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</si>
  <si>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</si>
  <si>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</si>
  <si>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</si>
  <si>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</si>
  <si>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</si>
  <si>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</si>
  <si>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</si>
  <si>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</si>
  <si>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</si>
  <si>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</si>
  <si>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</si>
  <si>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</si>
  <si>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</si>
  <si>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</si>
  <si>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</si>
  <si>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</si>
  <si>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</si>
  <si>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</si>
  <si>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</si>
  <si>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</si>
  <si>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</si>
  <si>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</si>
  <si>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</si>
  <si>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</si>
  <si>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</si>
  <si>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</si>
  <si>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</si>
  <si>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</si>
  <si>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</si>
  <si>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</si>
  <si>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</si>
  <si>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</si>
  <si>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</si>
  <si>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</si>
  <si>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</si>
  <si>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</si>
  <si>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</si>
  <si>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</si>
  <si>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</si>
  <si>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</si>
  <si>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</si>
  <si>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</si>
  <si>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</si>
  <si>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</si>
  <si>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</si>
  <si>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</si>
  <si>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</si>
  <si>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</si>
  <si>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</si>
  <si>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</si>
  <si>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</si>
  <si>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</si>
  <si>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</si>
  <si>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</si>
  <si>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</si>
  <si>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</si>
  <si>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</si>
  <si>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</si>
  <si>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</si>
  <si>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</si>
  <si>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</si>
  <si>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</si>
  <si>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</si>
  <si>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</si>
  <si>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</si>
  <si>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</si>
  <si>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</si>
  <si>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</si>
  <si>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</si>
  <si>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</si>
  <si>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</si>
  <si>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</si>
  <si>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</si>
  <si>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</si>
  <si>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</si>
  <si>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</si>
  <si>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</si>
  <si>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</si>
  <si>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</si>
  <si>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</si>
  <si>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</si>
  <si>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</si>
  <si>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</si>
  <si>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</si>
  <si>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</si>
  <si>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</si>
  <si>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</si>
  <si>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</si>
  <si>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</si>
  <si>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</si>
  <si>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</si>
  <si>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</si>
  <si>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</si>
  <si>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</si>
  <si>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</si>
  <si>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</si>
  <si>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</si>
  <si>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</si>
  <si>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</si>
  <si>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</si>
  <si>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</si>
  <si>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</si>
  <si>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</si>
  <si>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</si>
  <si>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</si>
  <si>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</si>
  <si>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</si>
  <si>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</si>
  <si>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</si>
  <si>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</si>
  <si>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</si>
  <si>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</si>
  <si>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</si>
  <si>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</si>
  <si>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</si>
  <si>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</si>
  <si>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</si>
  <si>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</si>
  <si>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</si>
  <si>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</si>
  <si>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</si>
  <si>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</si>
  <si>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</si>
  <si>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</si>
  <si>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</si>
  <si>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</si>
  <si>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</si>
  <si>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</si>
  <si>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</si>
  <si>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</si>
  <si>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</si>
  <si>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</si>
  <si>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</si>
  <si>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</si>
  <si>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</si>
  <si>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</si>
  <si>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</si>
  <si>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</si>
  <si>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</si>
  <si>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</si>
  <si>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</si>
  <si>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</si>
  <si>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</si>
  <si>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</si>
  <si>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</si>
  <si>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</si>
  <si>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</si>
  <si>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</si>
  <si>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</si>
  <si>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</si>
  <si>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</si>
  <si>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</si>
  <si>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</si>
  <si>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</si>
  <si>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</si>
  <si>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</si>
  <si>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</si>
  <si>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</si>
  <si>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</si>
  <si>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</si>
  <si>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</si>
  <si>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</si>
  <si>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</si>
  <si>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</si>
  <si>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</si>
  <si>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</si>
  <si>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</si>
  <si>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</si>
  <si>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</si>
  <si>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</si>
  <si>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</si>
  <si>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</si>
  <si>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</si>
  <si>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</si>
  <si>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</si>
  <si>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</si>
  <si>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</si>
  <si>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</si>
  <si>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</si>
  <si>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</si>
  <si>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</si>
  <si>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</si>
  <si>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</si>
  <si>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</si>
  <si>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</si>
  <si>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</si>
  <si>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</si>
  <si>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</si>
  <si>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</si>
  <si>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</si>
  <si>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</si>
  <si>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</si>
  <si>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</si>
  <si>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</si>
  <si>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</si>
  <si>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</si>
  <si>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</si>
  <si>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</si>
  <si>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</si>
  <si>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</si>
  <si>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</si>
  <si>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</si>
  <si>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</si>
  <si>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</si>
  <si>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</si>
  <si>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</si>
  <si>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</si>
  <si>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</si>
  <si>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</si>
  <si>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</si>
  <si>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</si>
  <si>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</si>
  <si>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</si>
  <si>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</si>
  <si>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</si>
  <si>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</si>
  <si>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</si>
  <si>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</si>
  <si>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</si>
  <si>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</si>
  <si>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</si>
  <si>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</si>
  <si>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</si>
  <si>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</si>
  <si>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</si>
  <si>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</si>
  <si>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</si>
  <si>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</si>
  <si>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</si>
  <si>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</si>
  <si>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</si>
  <si>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</si>
  <si>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</si>
  <si>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</si>
  <si>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</si>
  <si>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</si>
  <si>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</si>
  <si>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</si>
  <si>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</si>
  <si>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</si>
  <si>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</si>
  <si>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</si>
  <si>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</si>
  <si>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</si>
  <si>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</si>
  <si>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</si>
  <si>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</si>
  <si>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</si>
  <si>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</si>
  <si>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</si>
  <si>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</si>
  <si>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</si>
  <si>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</si>
  <si>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</si>
  <si>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</si>
  <si>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</si>
  <si>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</si>
  <si>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</si>
  <si>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</si>
  <si>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</si>
  <si>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</si>
  <si>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</si>
  <si>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</si>
  <si>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</si>
  <si>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</si>
  <si>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</si>
  <si>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</si>
  <si>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</si>
  <si>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</si>
  <si>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</si>
  <si>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</si>
  <si>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</si>
  <si>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</si>
  <si>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</si>
  <si>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</si>
  <si>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</si>
  <si>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</si>
  <si>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</si>
  <si>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</si>
  <si>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</si>
  <si>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</si>
  <si>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</si>
  <si>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</si>
  <si>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</si>
  <si>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</si>
  <si>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</si>
  <si>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</si>
  <si>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</si>
  <si>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</si>
  <si>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</si>
  <si>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</si>
  <si>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</si>
  <si>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</si>
  <si>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</si>
  <si>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</si>
  <si>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</si>
  <si>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</si>
  <si>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</si>
  <si>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</si>
  <si>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</si>
  <si>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</si>
  <si>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</si>
  <si>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</si>
  <si>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</si>
  <si>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</si>
  <si>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</si>
  <si>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</si>
  <si>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</si>
  <si>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</si>
  <si>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</si>
  <si>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</si>
  <si>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</si>
  <si>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</si>
  <si>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</si>
  <si>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</si>
  <si>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</si>
  <si>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</si>
  <si>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</si>
  <si>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</si>
  <si>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</si>
  <si>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</si>
  <si>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</si>
  <si>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</si>
  <si>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</si>
  <si>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</si>
  <si>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</si>
  <si>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</si>
  <si>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</si>
  <si>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</si>
  <si>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</si>
  <si>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</si>
  <si>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</si>
  <si>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</si>
  <si>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</si>
  <si>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</si>
  <si>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</si>
  <si>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</si>
  <si>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</si>
  <si>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</si>
  <si>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</si>
  <si>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</si>
  <si>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</si>
  <si>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</si>
  <si>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</si>
  <si>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</si>
  <si>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</si>
  <si>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</si>
  <si>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</si>
  <si>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</si>
  <si>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</si>
  <si>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</si>
  <si>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</si>
  <si>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</si>
  <si>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</si>
  <si>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</si>
  <si>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</si>
  <si>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</si>
  <si>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</si>
  <si>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</si>
  <si>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</si>
  <si>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</si>
  <si>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</si>
  <si>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</si>
  <si>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</si>
  <si>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</si>
  <si>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</si>
  <si>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</si>
  <si>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</si>
  <si>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</si>
  <si>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</si>
  <si>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</si>
  <si>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</si>
  <si>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</si>
  <si>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</si>
  <si>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</si>
  <si>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</si>
  <si>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</si>
  <si>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</si>
  <si>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</si>
  <si>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</si>
  <si>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</si>
  <si>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</si>
  <si>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</si>
  <si>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</si>
  <si>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</si>
  <si>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</si>
  <si>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</si>
  <si>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</si>
  <si>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</si>
  <si>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</si>
  <si>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</si>
  <si>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</si>
  <si>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</si>
  <si>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</si>
  <si>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</si>
  <si>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</si>
  <si>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</si>
  <si>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</si>
  <si>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</si>
  <si>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</si>
  <si>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</si>
  <si>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</si>
  <si>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</si>
  <si>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</si>
  <si>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</si>
  <si>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</si>
  <si>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</si>
  <si>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</si>
  <si>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</si>
  <si>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</si>
  <si>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</si>
  <si>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</si>
  <si>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</si>
  <si>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</si>
  <si>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</si>
  <si>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</si>
  <si>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</si>
  <si>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</si>
  <si>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</si>
  <si>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</si>
  <si>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</si>
  <si>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</si>
  <si>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</si>
  <si>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</si>
  <si>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</si>
  <si>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</si>
  <si>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</si>
  <si>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</si>
  <si>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</si>
  <si>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</si>
  <si>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</si>
  <si>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</si>
  <si>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</si>
  <si>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</si>
  <si>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</si>
  <si>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</si>
  <si>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</si>
  <si>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</si>
  <si>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</si>
  <si>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</si>
  <si>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</si>
  <si>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</si>
  <si>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</si>
  <si>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</si>
  <si>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</si>
  <si>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</si>
  <si>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</si>
  <si>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</si>
  <si>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</si>
  <si>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</si>
  <si>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</si>
  <si>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</si>
  <si>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</si>
  <si>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</si>
  <si>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</si>
  <si>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</si>
  <si>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</si>
  <si>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</si>
  <si>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</si>
  <si>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</si>
  <si>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</si>
  <si>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</si>
  <si>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</si>
  <si>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</si>
  <si>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</si>
  <si>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</si>
  <si>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</si>
  <si>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</si>
  <si>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</si>
  <si>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</si>
  <si>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</si>
  <si>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</si>
  <si>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</si>
  <si>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</si>
  <si>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</si>
  <si>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</si>
  <si>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</si>
  <si>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</si>
  <si>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</si>
  <si>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</si>
  <si>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</si>
  <si>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</si>
  <si>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</si>
  <si>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</si>
  <si>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</si>
  <si>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</si>
  <si>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</si>
  <si>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</si>
  <si>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</si>
  <si>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</si>
  <si>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</si>
  <si>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</si>
  <si>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</si>
  <si>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</si>
  <si>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</si>
  <si>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</si>
  <si>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</si>
  <si>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</si>
  <si>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</si>
  <si>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</si>
  <si>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</si>
  <si>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</si>
  <si>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</si>
  <si>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</si>
  <si>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</si>
  <si>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</si>
  <si>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</si>
  <si>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</si>
  <si>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</si>
  <si>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</si>
  <si>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</si>
  <si>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</si>
  <si>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</si>
  <si>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</si>
  <si>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</si>
  <si>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</si>
  <si>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</si>
  <si>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</si>
  <si>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</si>
  <si>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</si>
  <si>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</si>
  <si>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</si>
  <si>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</si>
  <si>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</si>
  <si>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</si>
  <si>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</si>
  <si>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</si>
  <si>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</si>
  <si>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</si>
  <si>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</si>
  <si>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</si>
  <si>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</si>
  <si>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</si>
  <si>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</si>
  <si>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</si>
  <si>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</si>
  <si>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</si>
  <si>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</si>
  <si>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</si>
  <si>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</si>
  <si>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</si>
  <si>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</si>
  <si>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</si>
  <si>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</si>
  <si>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</si>
  <si>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</si>
  <si>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</si>
  <si>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</si>
  <si>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</si>
  <si>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</si>
  <si>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</si>
  <si>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</si>
  <si>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</si>
  <si>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</si>
  <si>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</si>
  <si>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</si>
  <si>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</si>
  <si>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</si>
  <si>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</si>
  <si>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</si>
  <si>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</si>
  <si>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</si>
  <si>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</si>
  <si>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</si>
  <si>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</si>
  <si>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</si>
  <si>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</si>
  <si>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</si>
  <si>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</si>
  <si>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</si>
  <si>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</si>
  <si>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</si>
  <si>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</si>
  <si>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</si>
  <si>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</si>
  <si>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</si>
  <si>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</si>
  <si>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</si>
  <si>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</si>
  <si>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</si>
  <si>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</si>
  <si>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</si>
  <si>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</si>
  <si>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</si>
  <si>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</si>
  <si>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</si>
  <si>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</si>
  <si>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</si>
  <si>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</si>
  <si>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</si>
  <si>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</si>
  <si>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</si>
  <si>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</si>
  <si>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</si>
  <si>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</si>
  <si>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</si>
  <si>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</si>
  <si>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</si>
  <si>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</si>
  <si>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</si>
  <si>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</si>
  <si>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</si>
  <si>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</si>
  <si>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</si>
  <si>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</si>
  <si>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</si>
  <si>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</si>
  <si>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</si>
  <si>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</si>
  <si>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</si>
  <si>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</si>
  <si>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</si>
  <si>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</si>
  <si>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</si>
  <si>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</si>
  <si>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</si>
  <si>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</si>
  <si>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</si>
  <si>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</si>
  <si>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</si>
  <si>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</si>
  <si>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</si>
  <si>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</si>
  <si>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</si>
  <si>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</si>
  <si>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</si>
  <si>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</si>
  <si>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</si>
  <si>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</si>
  <si>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</si>
  <si>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</si>
  <si>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</si>
  <si>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</si>
  <si>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</si>
  <si>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</si>
  <si>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</si>
  <si>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</si>
  <si>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</si>
  <si>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</si>
  <si>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</si>
  <si>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</si>
  <si>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</si>
  <si>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</si>
  <si>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</si>
  <si>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</si>
  <si>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</si>
  <si>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</si>
  <si>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</si>
  <si>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</si>
  <si>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</si>
  <si>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</si>
  <si>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</si>
  <si>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</si>
  <si>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</si>
  <si>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</si>
  <si>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</si>
  <si>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</si>
  <si>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</si>
  <si>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</si>
  <si>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</si>
  <si>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</si>
  <si>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</si>
  <si>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</si>
  <si>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</si>
  <si>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</si>
  <si>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</si>
  <si>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</si>
  <si>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</si>
  <si>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</si>
  <si>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</si>
  <si>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</si>
  <si>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</si>
  <si>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</si>
  <si>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</si>
  <si>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</si>
  <si>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</si>
  <si>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</si>
  <si>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</si>
  <si>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</si>
  <si>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</si>
  <si>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</si>
  <si>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</si>
  <si>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</si>
  <si>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</si>
  <si>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</si>
  <si>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</si>
  <si>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</si>
  <si>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</si>
  <si>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</si>
  <si>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</si>
  <si>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</si>
  <si>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</si>
  <si>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</si>
  <si>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</si>
  <si>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</si>
  <si>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</si>
  <si>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</si>
  <si>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</si>
  <si>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</si>
  <si>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</si>
  <si>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</si>
  <si>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</si>
  <si>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</si>
  <si>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</si>
  <si>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</si>
  <si>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</si>
  <si>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</si>
  <si>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</si>
  <si>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</si>
  <si>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</si>
  <si>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</si>
  <si>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</si>
  <si>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</si>
  <si>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</si>
  <si>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</si>
  <si>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</si>
  <si>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</si>
  <si>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</si>
  <si>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</si>
  <si>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</si>
  <si>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</si>
  <si>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</si>
  <si>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</si>
  <si>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</si>
  <si>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</si>
  <si>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</si>
  <si>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</si>
  <si>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</si>
  <si>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</si>
  <si>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</si>
  <si>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</si>
  <si>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</si>
  <si>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</si>
  <si>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</si>
  <si>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</si>
  <si>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</si>
  <si>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</si>
  <si>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</si>
  <si>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</si>
  <si>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</si>
  <si>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</si>
  <si>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</si>
  <si>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</si>
  <si>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</si>
  <si>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</si>
  <si>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</si>
  <si>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</si>
  <si>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</si>
  <si>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</si>
  <si>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</si>
  <si>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</si>
  <si>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</si>
  <si>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</si>
  <si>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</si>
  <si>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</si>
  <si>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</si>
  <si>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</si>
  <si>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</si>
  <si>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</si>
  <si>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</si>
  <si>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</si>
  <si>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</si>
  <si>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</si>
  <si>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</si>
  <si>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</si>
  <si>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</si>
  <si>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</si>
  <si>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</si>
  <si>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</si>
  <si>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</si>
  <si>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</si>
  <si>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</si>
  <si>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</si>
  <si>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</si>
  <si>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</si>
  <si>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</si>
  <si>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</si>
  <si>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</si>
  <si>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</si>
  <si>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</si>
  <si>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</si>
  <si>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</si>
  <si>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</si>
  <si>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</si>
  <si>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</si>
  <si>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</si>
  <si>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</si>
  <si>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</si>
  <si>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</si>
  <si>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</si>
  <si>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</si>
  <si>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</si>
  <si>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</si>
  <si>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</si>
  <si>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</si>
  <si>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</si>
  <si>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</si>
  <si>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</si>
  <si>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</si>
  <si>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</si>
  <si>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</si>
  <si>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</si>
  <si>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</si>
  <si>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</si>
  <si>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</si>
  <si>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</si>
  <si>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</si>
  <si>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</si>
  <si>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</si>
  <si>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</si>
  <si>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</si>
  <si>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</si>
  <si>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</si>
  <si>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</si>
  <si>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</si>
  <si>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</si>
  <si>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</si>
  <si>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</si>
  <si>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</si>
  <si>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</si>
  <si>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</si>
  <si>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</si>
  <si>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</si>
  <si>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</si>
  <si>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</si>
  <si>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</si>
  <si>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</si>
  <si>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</si>
  <si>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</si>
  <si>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</si>
  <si>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</si>
  <si>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</si>
  <si>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</si>
  <si>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</si>
  <si>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</si>
  <si>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</si>
  <si>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</si>
  <si>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</si>
  <si>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</si>
  <si>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</si>
  <si>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</si>
  <si>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</si>
  <si>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</si>
  <si>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</si>
  <si>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</si>
  <si>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</si>
  <si>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</si>
  <si>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</si>
  <si>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</si>
  <si>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</si>
  <si>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</si>
  <si>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</si>
  <si>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</si>
  <si>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</si>
  <si>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</si>
  <si>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</si>
  <si>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</si>
  <si>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</si>
  <si>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</si>
  <si>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</si>
  <si>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</si>
  <si>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</si>
  <si>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</si>
  <si>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</si>
  <si>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</si>
  <si>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</si>
  <si>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</si>
  <si>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</si>
  <si>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</si>
  <si>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</si>
  <si>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</si>
  <si>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</si>
  <si>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</si>
  <si>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</si>
  <si>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</si>
  <si>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</si>
  <si>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</si>
  <si>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</si>
  <si>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</si>
  <si>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</si>
  <si>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</si>
  <si>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</si>
  <si>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</si>
  <si>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</si>
  <si>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</si>
  <si>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</si>
  <si>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</si>
  <si>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</si>
  <si>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</si>
  <si>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</si>
  <si>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</si>
  <si>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</si>
  <si>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</si>
  <si>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</si>
  <si>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</si>
  <si>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</si>
  <si>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</si>
  <si>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</si>
  <si>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</si>
  <si>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</si>
  <si>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</si>
  <si>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</si>
  <si>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</si>
  <si>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</si>
  <si>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</si>
  <si>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</si>
  <si>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</si>
  <si>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</si>
  <si>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</si>
  <si>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</si>
  <si>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</si>
  <si>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</si>
  <si>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</si>
  <si>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</si>
  <si>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</si>
  <si>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</si>
  <si>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</si>
  <si>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</si>
  <si>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</si>
  <si>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</si>
  <si>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</si>
  <si>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</si>
  <si>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</si>
  <si>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</si>
  <si>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</si>
  <si>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</si>
  <si>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</si>
  <si>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</si>
  <si>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</si>
  <si>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</si>
  <si>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</si>
  <si>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</si>
  <si>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</si>
  <si>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</si>
  <si>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</si>
  <si>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</si>
  <si>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</si>
  <si>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</si>
  <si>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</si>
  <si>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</si>
  <si>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</si>
  <si>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</si>
  <si>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</si>
  <si>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</si>
  <si>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</si>
  <si>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</si>
  <si>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</si>
  <si>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</si>
  <si>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</si>
  <si>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</si>
  <si>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</si>
  <si>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</si>
  <si>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</si>
  <si>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</si>
  <si>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</si>
  <si>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</si>
  <si>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</si>
  <si>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</si>
  <si>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</si>
  <si>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</si>
  <si>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</si>
  <si>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</si>
  <si>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</si>
  <si>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</si>
  <si>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</si>
  <si>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</si>
  <si>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</si>
  <si>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</si>
  <si>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</si>
  <si>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</si>
  <si>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</si>
  <si>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</si>
  <si>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</si>
  <si>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</si>
  <si>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</si>
  <si>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</si>
  <si>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</si>
  <si>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</si>
  <si>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</si>
  <si>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</si>
  <si>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</si>
  <si>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</si>
  <si>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</si>
  <si>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</si>
  <si>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</si>
  <si>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</si>
  <si>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</si>
  <si>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</si>
  <si>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</si>
  <si>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</si>
  <si>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</si>
  <si>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</si>
  <si>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</si>
  <si>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</si>
  <si>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</si>
  <si>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</si>
  <si>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</si>
  <si>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</si>
  <si>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</si>
  <si>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</si>
  <si>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</si>
  <si>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</si>
  <si>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</si>
  <si>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</si>
  <si>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</si>
  <si>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</si>
  <si>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</si>
  <si>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</si>
  <si>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</si>
  <si>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</si>
  <si>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</si>
  <si>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</si>
  <si>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</si>
  <si>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</si>
  <si>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</si>
  <si>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</si>
  <si>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</si>
  <si>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</si>
  <si>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</si>
  <si>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</si>
  <si>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</si>
  <si>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</si>
  <si>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</si>
  <si>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</si>
  <si>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</si>
  <si>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</si>
  <si>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</si>
  <si>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</si>
  <si>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</si>
  <si>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</si>
  <si>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</si>
  <si>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</si>
  <si>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</si>
  <si>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</si>
  <si>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</si>
  <si>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</si>
  <si>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</si>
  <si>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</si>
  <si>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</si>
  <si>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</si>
  <si>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</si>
  <si>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</si>
  <si>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</si>
  <si>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</si>
  <si>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</si>
  <si>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</si>
  <si>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</si>
  <si>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</si>
  <si>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</si>
  <si>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</si>
  <si>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</si>
  <si>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</si>
  <si>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</si>
  <si>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</si>
  <si>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</si>
  <si>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</si>
  <si>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</si>
  <si>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</si>
  <si>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</si>
  <si>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</si>
  <si>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</si>
  <si>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</si>
  <si>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</si>
  <si>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</si>
  <si>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</si>
  <si>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</si>
  <si>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</si>
  <si>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</si>
  <si>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</si>
  <si>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</si>
  <si>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</si>
  <si>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</si>
  <si>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</si>
  <si>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</si>
  <si>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</si>
  <si>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</si>
  <si>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</si>
  <si>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</si>
  <si>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</si>
  <si>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</si>
  <si>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</si>
  <si>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</si>
  <si>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</si>
  <si>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</si>
  <si>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</si>
  <si>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</si>
  <si>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</si>
  <si>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</si>
  <si>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</si>
  <si>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</si>
  <si>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</si>
  <si>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</si>
  <si>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</si>
  <si>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</si>
  <si>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</si>
  <si>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</si>
  <si>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</si>
  <si>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</si>
  <si>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</si>
  <si>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</si>
  <si>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</si>
  <si>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</si>
  <si>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</si>
  <si>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</si>
  <si>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</si>
  <si>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</si>
  <si>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</si>
  <si>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</si>
  <si>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</si>
  <si>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</si>
  <si>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</si>
  <si>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</si>
  <si>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</si>
  <si>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</si>
  <si>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</si>
  <si>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</si>
  <si>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</si>
  <si>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</si>
  <si>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</si>
  <si>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</si>
  <si>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</si>
  <si>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</si>
  <si>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</si>
  <si>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</si>
  <si>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</si>
  <si>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</si>
  <si>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</si>
  <si>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</si>
  <si>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</si>
  <si>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</si>
  <si>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</si>
  <si>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</si>
  <si>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</si>
  <si>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</si>
  <si>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</si>
  <si>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</si>
  <si>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</si>
  <si>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</si>
  <si>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</si>
  <si>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</si>
  <si>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</si>
  <si>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</si>
  <si>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</si>
  <si>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</si>
  <si>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</si>
  <si>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</si>
  <si>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</si>
  <si>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</si>
  <si>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</si>
  <si>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</si>
  <si>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</si>
  <si>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</si>
  <si>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</si>
  <si>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</si>
  <si>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</si>
  <si>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</si>
  <si>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</si>
  <si>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</si>
  <si>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</si>
  <si>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</si>
  <si>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</si>
  <si>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</si>
  <si>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</si>
  <si>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</si>
  <si>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</si>
  <si>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</si>
  <si>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</si>
  <si>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</si>
  <si>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</si>
  <si>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</si>
  <si>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</si>
  <si>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</si>
  <si>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</si>
  <si>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</si>
  <si>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</si>
  <si>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</si>
  <si>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</si>
  <si>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</si>
  <si>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</si>
  <si>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</si>
  <si>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</si>
  <si>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</si>
  <si>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</si>
  <si>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</si>
  <si>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</si>
  <si>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</si>
  <si>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</si>
  <si>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</si>
  <si>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</si>
  <si>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</si>
  <si>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</si>
  <si>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</si>
  <si>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</si>
  <si>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</si>
  <si>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</si>
  <si>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</si>
  <si>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</si>
  <si>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</si>
  <si>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</si>
  <si>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</si>
  <si>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</si>
  <si>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</si>
  <si>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</si>
  <si>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</si>
  <si>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</si>
  <si>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</si>
  <si>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</si>
  <si>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</si>
  <si>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</si>
  <si>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</si>
  <si>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</si>
  <si>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</si>
  <si>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</si>
  <si>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</si>
  <si>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</si>
  <si>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</si>
  <si>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</si>
  <si>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</si>
  <si>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</si>
  <si>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</si>
  <si>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</si>
  <si>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</si>
  <si>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</si>
  <si>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</si>
  <si>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</si>
  <si>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</si>
  <si>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</si>
  <si>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</si>
  <si>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</si>
  <si>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</si>
  <si>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</si>
  <si>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</si>
  <si>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</si>
  <si>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</si>
  <si>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</si>
  <si>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</si>
  <si>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</si>
  <si>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</si>
  <si>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</si>
  <si>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</si>
  <si>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</si>
  <si>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</si>
  <si>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</si>
  <si>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</si>
  <si>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</si>
  <si>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</si>
  <si>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</si>
  <si>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</si>
  <si>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</si>
  <si>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</si>
  <si>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</si>
  <si>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</si>
  <si>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</si>
  <si>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</si>
  <si>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</si>
  <si>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</si>
  <si>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</si>
  <si>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</si>
  <si>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</si>
  <si>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</si>
  <si>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</si>
  <si>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</si>
  <si>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</si>
  <si>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</si>
  <si>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</si>
  <si>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</si>
  <si>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</si>
  <si>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</si>
  <si>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</si>
  <si>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</si>
  <si>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</si>
  <si>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</si>
  <si>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</si>
  <si>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</si>
  <si>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</si>
  <si>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</si>
  <si>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</si>
  <si>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</si>
  <si>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</si>
  <si>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</si>
  <si>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</si>
  <si>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</si>
  <si>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</si>
  <si>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</si>
  <si>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</si>
  <si>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</si>
  <si>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</si>
  <si>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</si>
  <si>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</si>
  <si>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</si>
  <si>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</si>
  <si>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</si>
  <si>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</si>
  <si>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</si>
  <si>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</si>
  <si>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</si>
  <si>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</si>
  <si>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</si>
  <si>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</si>
  <si>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</si>
  <si>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</si>
  <si>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</si>
  <si>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</si>
  <si>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</si>
  <si>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</si>
  <si>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</si>
  <si>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</si>
  <si>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</si>
  <si>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</si>
  <si>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</si>
  <si>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</si>
  <si>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</si>
  <si>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</si>
  <si>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</si>
  <si>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</si>
  <si>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</si>
  <si>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</si>
  <si>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</si>
  <si>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</si>
  <si>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</si>
  <si>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</si>
  <si>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</si>
  <si>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</si>
  <si>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</si>
  <si>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</si>
  <si>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</si>
  <si>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</si>
  <si>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</si>
  <si>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</si>
  <si>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</si>
  <si>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</si>
  <si>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</si>
  <si>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</si>
  <si>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</si>
  <si>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</si>
  <si>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</si>
  <si>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</si>
  <si>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</si>
  <si>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</si>
  <si>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</si>
  <si>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</si>
  <si>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</si>
  <si>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</si>
  <si>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</si>
  <si>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</si>
  <si>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</si>
  <si>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</si>
  <si>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</si>
  <si>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</si>
  <si>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</si>
  <si>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</si>
  <si>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</si>
  <si>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</si>
  <si>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</si>
  <si>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</si>
  <si>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</si>
  <si>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</si>
  <si>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</si>
  <si>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</si>
  <si>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</si>
  <si>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</si>
  <si>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</si>
  <si>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</si>
  <si>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</si>
  <si>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</si>
  <si>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</si>
  <si>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</si>
  <si>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</si>
  <si>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</si>
  <si>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</si>
  <si>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</si>
  <si>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</si>
  <si>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</si>
  <si>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</si>
  <si>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</si>
  <si>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</si>
  <si>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</si>
  <si>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</si>
  <si>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</si>
  <si>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</si>
  <si>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</si>
  <si>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</si>
  <si>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</si>
  <si>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</si>
  <si>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</si>
  <si>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</si>
  <si>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</si>
  <si>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</si>
  <si>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</si>
  <si>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</si>
  <si>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</si>
  <si>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</si>
  <si>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</si>
  <si>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</si>
  <si>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</si>
  <si>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</si>
  <si>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</si>
  <si>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</si>
  <si>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</si>
  <si>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</si>
  <si>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</si>
  <si>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</si>
  <si>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</si>
  <si>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</si>
  <si>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</si>
  <si>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</si>
  <si>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</si>
  <si>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</si>
  <si>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</si>
  <si>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</si>
  <si>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</si>
  <si>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</si>
  <si>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</si>
  <si>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</si>
  <si>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</si>
  <si>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</si>
  <si>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</si>
  <si>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</si>
  <si>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</si>
  <si>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</si>
  <si>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</si>
  <si>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</si>
  <si>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</si>
  <si>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</si>
  <si>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</si>
  <si>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</si>
  <si>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</si>
  <si>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</si>
  <si>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</si>
  <si>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</si>
  <si>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</si>
  <si>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</si>
  <si>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</si>
  <si>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</si>
  <si>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</si>
  <si>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</si>
  <si>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</si>
  <si>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</si>
  <si>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</si>
  <si>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</si>
  <si>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</si>
  <si>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</si>
  <si>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</si>
  <si>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</si>
  <si>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</si>
  <si>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</si>
  <si>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</si>
  <si>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</si>
  <si>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</si>
  <si>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</si>
  <si>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</si>
  <si>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</si>
  <si>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</si>
  <si>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</si>
  <si>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</si>
  <si>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</si>
  <si>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</si>
  <si>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</si>
  <si>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</si>
  <si>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</si>
  <si>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</si>
  <si>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</si>
  <si>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</si>
  <si>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</si>
  <si>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</si>
  <si>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</si>
  <si>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</si>
  <si>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</si>
  <si>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</si>
  <si>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</si>
  <si>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</si>
  <si>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</si>
  <si>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</si>
  <si>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</si>
  <si>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</si>
  <si>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</si>
  <si>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</si>
  <si>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</si>
  <si>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</si>
  <si>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</si>
  <si>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</si>
  <si>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</si>
  <si>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</si>
  <si>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</si>
  <si>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</si>
  <si>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</si>
  <si>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</si>
  <si>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</si>
  <si>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</si>
  <si>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</si>
  <si>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</si>
  <si>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</si>
  <si>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</si>
  <si>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</si>
  <si>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</si>
  <si>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</si>
  <si>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</si>
  <si>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</si>
  <si>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</si>
  <si>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</si>
  <si>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</si>
  <si>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</si>
  <si>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</si>
  <si>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</si>
  <si>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</si>
  <si>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</si>
  <si>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</si>
  <si>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</si>
  <si>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</si>
  <si>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</si>
  <si>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</si>
  <si>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</si>
  <si>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</si>
  <si>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</si>
  <si>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</si>
  <si>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</si>
  <si>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</si>
  <si>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</si>
  <si>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</si>
  <si>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</si>
  <si>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</si>
  <si>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</si>
  <si>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</si>
  <si>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</si>
  <si>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</si>
  <si>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</si>
  <si>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</si>
  <si>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</si>
  <si>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</si>
  <si>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</si>
  <si>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</si>
  <si>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</si>
  <si>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</si>
  <si>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</si>
  <si>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</si>
  <si>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</si>
  <si>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</si>
  <si>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</si>
  <si>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</si>
  <si>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</si>
  <si>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</si>
  <si>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</si>
  <si>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</si>
  <si>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</si>
  <si>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</si>
  <si>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</si>
  <si>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</si>
  <si>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</si>
  <si>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</si>
  <si>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</si>
  <si>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</si>
  <si>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</si>
  <si>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</si>
  <si>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</si>
  <si>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</si>
  <si>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</si>
  <si>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</si>
  <si>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</si>
  <si>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</si>
  <si>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</si>
  <si>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</si>
  <si>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</si>
  <si>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</si>
  <si>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</si>
  <si>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</si>
  <si>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</si>
  <si>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</si>
  <si>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</si>
  <si>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</si>
  <si>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</si>
  <si>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</si>
  <si>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</si>
  <si>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</si>
  <si>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</si>
  <si>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</si>
  <si>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</si>
  <si>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</si>
  <si>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</si>
  <si>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</si>
  <si>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</si>
  <si>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</si>
  <si>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</si>
  <si>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</si>
  <si>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</si>
  <si>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</si>
  <si>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</si>
  <si>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</si>
  <si>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</si>
  <si>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</si>
  <si>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</si>
  <si>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</si>
  <si>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</si>
  <si>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</si>
  <si>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</si>
  <si>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</si>
  <si>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</si>
  <si>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</si>
  <si>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</si>
  <si>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</si>
  <si>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</si>
  <si>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</si>
  <si>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</si>
  <si>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</si>
  <si>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</si>
  <si>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</si>
  <si>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</si>
  <si>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</si>
  <si>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</si>
  <si>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</si>
  <si>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</si>
  <si>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</si>
  <si>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</si>
  <si>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</si>
  <si>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</si>
  <si>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</si>
  <si>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</si>
  <si>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</si>
  <si>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</si>
  <si>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</si>
  <si>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</si>
  <si>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</si>
  <si>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</si>
  <si>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</si>
  <si>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</si>
  <si>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</si>
  <si>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</si>
  <si>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</si>
  <si>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</si>
  <si>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</si>
  <si>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</si>
  <si>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</si>
  <si>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</si>
  <si>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</si>
  <si>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</si>
  <si>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</si>
  <si>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</si>
  <si>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</si>
  <si>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</si>
  <si>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</si>
  <si>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</si>
  <si>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</si>
  <si>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</si>
  <si>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</si>
  <si>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</si>
  <si>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</si>
  <si>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</si>
  <si>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</si>
  <si>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</si>
  <si>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</si>
  <si>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</si>
  <si>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</si>
  <si>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</si>
  <si>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</si>
  <si>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</si>
  <si>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</si>
  <si>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</si>
  <si>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</si>
  <si>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</si>
  <si>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</si>
  <si>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</si>
  <si>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</si>
  <si>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</si>
  <si>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</si>
  <si>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</si>
  <si>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</si>
  <si>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</si>
  <si>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</si>
  <si>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</si>
  <si>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</si>
  <si>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</si>
  <si>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</si>
  <si>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</si>
  <si>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</si>
  <si>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</si>
  <si>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</si>
  <si>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</si>
  <si>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</si>
  <si>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</si>
  <si>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</si>
  <si>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</si>
  <si>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</si>
  <si>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</si>
  <si>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</si>
  <si>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</si>
  <si>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</si>
  <si>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</si>
  <si>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</si>
  <si>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</si>
  <si>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</si>
  <si>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</si>
  <si>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</si>
  <si>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</si>
  <si>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</si>
  <si>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</si>
  <si>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</si>
  <si>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</si>
  <si>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</si>
  <si>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</si>
  <si>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</si>
  <si>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</si>
  <si>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</si>
  <si>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</si>
  <si>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</si>
  <si>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</si>
  <si>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</si>
  <si>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</si>
  <si>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</si>
  <si>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</si>
  <si>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</si>
  <si>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</si>
  <si>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</si>
  <si>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</si>
  <si>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</si>
  <si>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</si>
  <si>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</si>
  <si>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</si>
  <si>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</si>
  <si>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</si>
  <si>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</si>
  <si>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</si>
  <si>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</si>
  <si>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</si>
  <si>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</si>
  <si>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</si>
  <si>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</si>
  <si>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</si>
  <si>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</si>
  <si>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</si>
  <si>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</si>
  <si>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</si>
  <si>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</si>
  <si>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</si>
  <si>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</si>
  <si>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</si>
  <si>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</si>
  <si>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</si>
  <si>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</si>
  <si>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</si>
  <si>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</si>
  <si>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</si>
  <si>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</si>
  <si>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</si>
  <si>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</si>
  <si>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</si>
  <si>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</si>
  <si>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</si>
  <si>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</si>
  <si>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</si>
  <si>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</si>
  <si>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</si>
  <si>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</si>
  <si>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</si>
  <si>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</si>
  <si>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</si>
  <si>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</si>
  <si>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</si>
  <si>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</si>
  <si>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</si>
  <si>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</si>
  <si>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</si>
  <si>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</si>
  <si>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</si>
  <si>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</si>
  <si>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</si>
  <si>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</si>
  <si>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</si>
  <si>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</si>
  <si>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</si>
  <si>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</si>
  <si>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</si>
  <si>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</si>
  <si>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</si>
  <si>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</si>
  <si>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</si>
  <si>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</si>
  <si>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</si>
  <si>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</si>
  <si>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</si>
  <si>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</si>
  <si>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</si>
  <si>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</si>
  <si>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</si>
  <si>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</si>
  <si>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</si>
  <si>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</si>
  <si>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</si>
  <si>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</si>
  <si>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</si>
  <si>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</si>
  <si>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</si>
  <si>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</si>
  <si>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</si>
  <si>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</si>
  <si>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</si>
  <si>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</si>
  <si>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</si>
  <si>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</si>
  <si>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</si>
  <si>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</si>
  <si>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</si>
  <si>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</si>
  <si>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</si>
  <si>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</si>
  <si>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</si>
  <si>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</si>
  <si>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</si>
  <si>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</si>
  <si>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</si>
  <si>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</si>
  <si>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</si>
  <si>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</si>
  <si>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</si>
  <si>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</si>
  <si>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</si>
  <si>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</si>
  <si>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</si>
  <si>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</si>
  <si>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</si>
  <si>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</si>
  <si>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</si>
  <si>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</si>
  <si>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</si>
  <si>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</si>
  <si>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</si>
  <si>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</si>
  <si>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</si>
  <si>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</si>
  <si>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</si>
  <si>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</si>
  <si>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</si>
  <si>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</si>
  <si>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</si>
  <si>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</si>
  <si>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</si>
  <si>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</si>
  <si>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</si>
  <si>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</si>
  <si>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</si>
  <si>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</si>
  <si>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</si>
  <si>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</si>
  <si>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</si>
  <si>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</si>
  <si>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</si>
  <si>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</si>
  <si>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</si>
  <si>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</si>
  <si>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</si>
  <si>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</si>
  <si>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</si>
  <si>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</si>
  <si>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</si>
  <si>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</si>
  <si>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</si>
  <si>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</si>
  <si>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</si>
  <si>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</si>
  <si>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</si>
  <si>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</si>
  <si>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</si>
  <si>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</si>
  <si>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</si>
  <si>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</si>
  <si>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</si>
  <si>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</si>
  <si>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</si>
  <si>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</si>
  <si>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</si>
  <si>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</si>
  <si>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</si>
  <si>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</si>
  <si>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</si>
  <si>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</si>
  <si>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</si>
  <si>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</si>
  <si>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</si>
  <si>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</si>
  <si>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</si>
  <si>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</si>
  <si>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</si>
  <si>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</si>
  <si>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</si>
  <si>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</si>
  <si>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</si>
  <si>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</si>
  <si>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</si>
  <si>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</si>
  <si>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</si>
  <si>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</si>
  <si>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</si>
  <si>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</si>
  <si>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</si>
  <si>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</si>
  <si>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</si>
  <si>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</si>
  <si>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</si>
  <si>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</si>
  <si>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</si>
  <si>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</si>
  <si>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</si>
  <si>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</si>
  <si>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</si>
  <si>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</si>
  <si>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</si>
  <si>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</si>
  <si>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</si>
  <si>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</si>
  <si>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</si>
  <si>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</si>
  <si>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</si>
  <si>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</si>
  <si>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</si>
  <si>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</si>
  <si>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</si>
  <si>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</si>
  <si>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</si>
  <si>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</si>
  <si>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</si>
  <si>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</si>
  <si>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</si>
  <si>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</si>
  <si>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</si>
  <si>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</si>
  <si>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</si>
  <si>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</si>
  <si>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</si>
  <si>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</si>
  <si>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</si>
  <si>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</si>
  <si>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</si>
  <si>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</si>
  <si>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</si>
  <si>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</si>
  <si>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</si>
  <si>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</si>
  <si>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</si>
  <si>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</si>
  <si>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</si>
  <si>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</si>
  <si>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</si>
  <si>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</si>
  <si>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</si>
  <si>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</si>
  <si>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</si>
  <si>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</si>
  <si>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</si>
  <si>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</si>
  <si>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</si>
  <si>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</si>
  <si>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</si>
  <si>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</si>
  <si>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</si>
  <si>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</si>
  <si>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</si>
  <si>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</si>
  <si>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</si>
  <si>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</si>
  <si>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</si>
  <si>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</si>
  <si>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</si>
  <si>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</si>
  <si>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</si>
  <si>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</si>
  <si>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</si>
  <si>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</si>
  <si>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</si>
  <si>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</si>
  <si>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</si>
  <si>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</si>
  <si>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</si>
  <si>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</si>
  <si>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</si>
  <si>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</si>
  <si>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</si>
  <si>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</si>
  <si>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</si>
  <si>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</si>
  <si>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</si>
  <si>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</si>
  <si>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</si>
  <si>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</si>
  <si>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</si>
  <si>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</si>
  <si>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</si>
  <si>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</si>
  <si>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</si>
  <si>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</si>
  <si>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</si>
  <si>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</si>
  <si>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</si>
  <si>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</si>
  <si>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</si>
  <si>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</si>
  <si>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</si>
  <si>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</si>
  <si>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</si>
  <si>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</si>
  <si>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</si>
  <si>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</si>
  <si>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</si>
  <si>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</si>
  <si>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</si>
  <si>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</si>
  <si>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</si>
  <si>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</si>
  <si>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</si>
  <si>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</si>
  <si>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</si>
  <si>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</si>
  <si>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</si>
  <si>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</si>
  <si>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</si>
  <si>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</si>
  <si>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</si>
  <si>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</si>
  <si>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</si>
  <si>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</si>
  <si>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</si>
  <si>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</si>
  <si>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</si>
  <si>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</si>
  <si>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</si>
  <si>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</si>
  <si>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</si>
  <si>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</si>
  <si>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</si>
  <si>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</si>
  <si>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</si>
  <si>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</si>
  <si>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</si>
  <si>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</si>
  <si>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</si>
  <si>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</si>
  <si>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</si>
  <si>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</si>
  <si>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</si>
  <si>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</si>
  <si>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</si>
  <si>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</si>
  <si>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</si>
  <si>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</si>
  <si>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</si>
  <si>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</si>
  <si>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</si>
  <si>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</si>
  <si>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</si>
  <si>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</si>
  <si>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</si>
  <si>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</si>
  <si>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</si>
  <si>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</si>
  <si>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</si>
  <si>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</si>
  <si>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</si>
  <si>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</si>
  <si>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</si>
  <si>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</si>
  <si>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</si>
  <si>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</si>
  <si>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</si>
  <si>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</si>
  <si>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</si>
  <si>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</si>
  <si>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</si>
  <si>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</si>
  <si>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</si>
  <si>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</si>
  <si>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</si>
  <si>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</si>
  <si>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</si>
  <si>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</si>
  <si>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</si>
  <si>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</si>
  <si>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</si>
  <si>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</si>
  <si>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</si>
  <si>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</si>
  <si>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</si>
  <si>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</si>
  <si>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</si>
  <si>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</si>
  <si>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</si>
  <si>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</si>
  <si>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</si>
  <si>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</si>
  <si>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</si>
  <si>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</si>
  <si>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</si>
  <si>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</si>
  <si>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</si>
  <si>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</si>
  <si>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</si>
  <si>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</si>
  <si>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</si>
  <si>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</si>
  <si>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</si>
  <si>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</si>
  <si>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</si>
  <si>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</si>
  <si>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</si>
  <si>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</si>
  <si>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</si>
  <si>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</si>
  <si>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</si>
  <si>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</si>
  <si>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</si>
  <si>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</si>
  <si>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</si>
  <si>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</si>
  <si>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</si>
  <si>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</si>
  <si>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</si>
  <si>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</si>
  <si>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</si>
  <si>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</si>
  <si>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</si>
  <si>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</si>
  <si>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</si>
  <si>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</si>
  <si>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</si>
  <si>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</si>
  <si>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</si>
  <si>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</si>
  <si>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</si>
  <si>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</si>
  <si>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</si>
  <si>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</si>
  <si>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</si>
  <si>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</si>
  <si>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</si>
  <si>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</si>
  <si>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</si>
  <si>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</si>
  <si>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</si>
  <si>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</si>
  <si>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</si>
  <si>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</si>
  <si>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</si>
  <si>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</si>
  <si>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</si>
  <si>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</si>
  <si>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</si>
  <si>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</si>
  <si>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</si>
  <si>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</si>
  <si>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</si>
  <si>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</si>
  <si>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</si>
  <si>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</si>
  <si>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</si>
  <si>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</si>
  <si>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</si>
  <si>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</si>
  <si>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</si>
  <si>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</si>
  <si>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</si>
  <si>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</si>
  <si>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</si>
  <si>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</si>
  <si>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</si>
  <si>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</si>
  <si>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</si>
  <si>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</si>
  <si>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</si>
  <si>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</si>
  <si>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</si>
  <si>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</si>
  <si>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</si>
  <si>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</si>
  <si>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</si>
  <si>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</si>
  <si>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</si>
  <si>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</si>
  <si>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</si>
  <si>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</si>
  <si>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</si>
  <si>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</si>
  <si>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</si>
  <si>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</si>
  <si>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</si>
  <si>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</si>
  <si>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</si>
  <si>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</si>
  <si>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</si>
  <si>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</si>
  <si>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</si>
  <si>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</si>
  <si>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</si>
  <si>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</si>
  <si>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</si>
  <si>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</si>
  <si>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</si>
  <si>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</si>
  <si>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</si>
  <si>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</si>
  <si>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</si>
  <si>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</si>
  <si>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</si>
  <si>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</si>
  <si>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</si>
  <si>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</si>
  <si>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</si>
  <si>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</si>
  <si>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</si>
  <si>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</si>
  <si>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</si>
  <si>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</si>
  <si>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</si>
  <si>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</si>
  <si>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</si>
  <si>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</si>
  <si>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</si>
  <si>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</si>
  <si>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</si>
  <si>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</si>
  <si>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</si>
  <si>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</si>
  <si>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</si>
  <si>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</si>
  <si>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</si>
  <si>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</si>
  <si>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</si>
  <si>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</si>
  <si>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</si>
  <si>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</si>
  <si>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</si>
  <si>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</si>
  <si>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</si>
  <si>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</si>
  <si>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</si>
  <si>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</si>
  <si>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</si>
  <si>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</si>
  <si>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</si>
  <si>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</si>
  <si>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</si>
  <si>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</si>
  <si>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</si>
  <si>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</si>
  <si>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</si>
  <si>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</si>
  <si>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</si>
  <si>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</si>
  <si>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</si>
  <si>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</si>
  <si>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</si>
  <si>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</si>
  <si>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</si>
  <si>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</si>
  <si>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</si>
  <si>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</si>
  <si>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</si>
  <si>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</si>
  <si>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</si>
  <si>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</si>
  <si>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</si>
  <si>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</si>
  <si>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</si>
  <si>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</si>
  <si>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</si>
  <si>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</si>
  <si>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</si>
  <si>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</si>
  <si>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</si>
  <si>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</si>
  <si>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</si>
  <si>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</si>
  <si>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</si>
  <si>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</si>
  <si>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</si>
  <si>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</si>
  <si>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</si>
  <si>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</si>
  <si>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</si>
  <si>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</si>
  <si>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</si>
  <si>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</si>
  <si>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</si>
  <si>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</si>
  <si>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</si>
  <si>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</si>
  <si>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</si>
  <si>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</si>
  <si>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</si>
  <si>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</si>
  <si>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</si>
  <si>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</si>
  <si>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</si>
  <si>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</si>
  <si>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</si>
  <si>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</si>
  <si>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</si>
  <si>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</si>
  <si>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</si>
  <si>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</si>
  <si>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</si>
  <si>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</si>
  <si>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</si>
  <si>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</si>
  <si>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</si>
  <si>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</si>
  <si>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</si>
  <si>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</si>
  <si>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</si>
  <si>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</si>
  <si>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</si>
  <si>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</si>
  <si>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</si>
  <si>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</si>
  <si>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</si>
  <si>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</si>
  <si>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</si>
  <si>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</si>
  <si>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</si>
  <si>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</si>
  <si>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</si>
  <si>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</si>
  <si>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</si>
  <si>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</si>
  <si>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</si>
  <si>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</si>
  <si>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</si>
  <si>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</si>
  <si>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</si>
  <si>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</si>
  <si>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</si>
  <si>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</si>
  <si>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</si>
  <si>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</si>
  <si>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</si>
  <si>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</si>
  <si>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</si>
  <si>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</si>
  <si>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</si>
  <si>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</si>
  <si>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</si>
  <si>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</si>
  <si>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</si>
  <si>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</si>
  <si>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</si>
  <si>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</si>
  <si>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</si>
  <si>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</si>
  <si>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</si>
  <si>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</si>
  <si>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</si>
  <si>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</si>
  <si>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</si>
  <si>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</si>
  <si>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</si>
  <si>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</si>
  <si>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</si>
  <si>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</si>
  <si>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</si>
  <si>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</si>
  <si>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</si>
  <si>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</si>
  <si>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</si>
  <si>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</si>
  <si>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</si>
  <si>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</si>
  <si>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</si>
  <si>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</si>
  <si>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</si>
  <si>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</si>
  <si>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</si>
  <si>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</si>
  <si>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</si>
  <si>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</si>
  <si>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</si>
  <si>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</si>
  <si>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</si>
  <si>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</si>
  <si>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</si>
  <si>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</si>
  <si>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</si>
  <si>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</si>
  <si>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</si>
  <si>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</si>
  <si>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</si>
  <si>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</si>
  <si>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</si>
  <si>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</si>
  <si>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</si>
  <si>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</si>
  <si>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</si>
  <si>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</si>
  <si>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</si>
  <si>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</si>
  <si>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</si>
  <si>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</si>
  <si>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</si>
  <si>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</si>
  <si>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</si>
  <si>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</si>
  <si>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</si>
  <si>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</si>
  <si>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</si>
  <si>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</si>
  <si>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</si>
  <si>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</si>
  <si>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</si>
  <si>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</si>
  <si>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</si>
  <si>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</si>
  <si>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</si>
  <si>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</si>
  <si>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</si>
  <si>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</si>
  <si>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</si>
  <si>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</si>
  <si>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</si>
  <si>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</si>
  <si>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</si>
  <si>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</si>
  <si>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</si>
  <si>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</si>
  <si>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</si>
  <si>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</si>
  <si>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</si>
  <si>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</si>
  <si>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</si>
  <si>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</si>
  <si>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</si>
  <si>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</si>
  <si>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</si>
  <si>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</si>
  <si>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</si>
  <si>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</si>
  <si>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</si>
  <si>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</si>
  <si>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</si>
  <si>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</si>
  <si>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</si>
  <si>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</si>
  <si>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</si>
  <si>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</si>
  <si>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</si>
  <si>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</si>
  <si>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</si>
  <si>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</si>
  <si>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</si>
  <si>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</si>
  <si>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</si>
  <si>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</si>
  <si>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</si>
  <si>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</si>
  <si>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</si>
  <si>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</si>
  <si>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</si>
  <si>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</si>
  <si>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</si>
  <si>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</si>
  <si>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</si>
  <si>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</si>
  <si>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</si>
  <si>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</si>
  <si>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</si>
  <si>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</si>
  <si>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</si>
  <si>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</si>
  <si>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</si>
  <si>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</si>
  <si>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</si>
  <si>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</si>
  <si>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</si>
  <si>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</si>
  <si>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</si>
  <si>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</si>
  <si>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</si>
  <si>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</si>
  <si>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</si>
  <si>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</si>
  <si>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</si>
  <si>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</si>
  <si>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</si>
  <si>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</si>
  <si>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</si>
  <si>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</si>
  <si>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</si>
  <si>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</si>
  <si>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</si>
  <si>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</si>
  <si>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</si>
  <si>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</si>
  <si>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</si>
  <si>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</si>
  <si>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</si>
  <si>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</si>
  <si>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</si>
  <si>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</si>
  <si>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</si>
  <si>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</si>
  <si>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</si>
  <si>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</si>
  <si>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</si>
  <si>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</si>
  <si>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</si>
  <si>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</si>
  <si>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</si>
  <si>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</si>
  <si>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</si>
  <si>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</si>
  <si>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</si>
  <si>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</si>
  <si>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</si>
  <si>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</si>
  <si>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</si>
  <si>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</si>
  <si>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</si>
  <si>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</si>
  <si>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</si>
  <si>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</si>
  <si>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</si>
  <si>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</si>
  <si>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</si>
  <si>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</si>
  <si>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</si>
  <si>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</si>
  <si>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</si>
  <si>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</si>
  <si>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</si>
  <si>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</si>
  <si>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</si>
  <si>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</si>
  <si>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</si>
  <si>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</si>
  <si>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</si>
  <si>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</si>
  <si>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</si>
  <si>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</si>
  <si>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</si>
  <si>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</si>
  <si>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</si>
  <si>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</si>
  <si>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</si>
  <si>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</si>
  <si>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</si>
  <si>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</si>
  <si>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</si>
  <si>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</si>
  <si>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</si>
  <si>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</si>
  <si>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</si>
  <si>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</si>
  <si>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</si>
  <si>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</si>
  <si>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</si>
  <si>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</si>
  <si>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</si>
  <si>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</si>
  <si>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</si>
  <si>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</si>
  <si>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</si>
  <si>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</si>
  <si>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</si>
  <si>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</si>
  <si>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</si>
  <si>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</si>
  <si>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</si>
  <si>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</si>
  <si>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</si>
  <si>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</si>
  <si>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</si>
  <si>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</si>
  <si>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</si>
  <si>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</si>
  <si>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</si>
  <si>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</si>
  <si>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</si>
  <si>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</si>
  <si>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</si>
  <si>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</si>
  <si>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</si>
  <si>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</si>
  <si>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</si>
  <si>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</si>
  <si>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</si>
  <si>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</si>
  <si>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</si>
  <si>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</si>
  <si>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</si>
  <si>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</si>
  <si>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</si>
  <si>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</si>
  <si>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</si>
  <si>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</si>
  <si>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</si>
  <si>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</si>
  <si>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</si>
  <si>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</si>
  <si>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</si>
  <si>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</si>
  <si>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</si>
  <si>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</si>
  <si>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</si>
  <si>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</si>
  <si>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</si>
  <si>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</si>
  <si>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</si>
  <si>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</si>
  <si>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</si>
  <si>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</si>
  <si>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</si>
  <si>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</si>
  <si>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</si>
  <si>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</si>
  <si>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</si>
  <si>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</si>
  <si>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</si>
  <si>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</si>
  <si>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</si>
  <si>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</si>
  <si>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</si>
  <si>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</si>
  <si>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</si>
  <si>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</si>
  <si>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</si>
  <si>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</si>
  <si>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</si>
  <si>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</si>
  <si>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</si>
  <si>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</si>
  <si>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</si>
  <si>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</si>
  <si>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</si>
  <si>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</si>
  <si>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</si>
  <si>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</si>
  <si>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</si>
  <si>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</si>
  <si>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</si>
  <si>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</si>
  <si>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</si>
  <si>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</si>
  <si>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</si>
  <si>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</si>
  <si>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</si>
  <si>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</si>
  <si>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</si>
  <si>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</si>
  <si>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</si>
  <si>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</si>
  <si>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</si>
  <si>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</si>
  <si>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</si>
  <si>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</si>
  <si>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</si>
  <si>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</si>
  <si>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</si>
  <si>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</si>
  <si>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</si>
  <si>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</si>
  <si>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</si>
  <si>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</si>
  <si>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</si>
  <si>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</si>
  <si>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</si>
  <si>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</si>
  <si>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</si>
  <si>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</si>
  <si>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</si>
  <si>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</si>
  <si>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</si>
  <si>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</si>
  <si>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</si>
  <si>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</si>
  <si>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</si>
  <si>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</si>
  <si>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</si>
  <si>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</si>
  <si>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</si>
  <si>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</si>
  <si>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</si>
  <si>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</si>
  <si>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</si>
  <si>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</si>
  <si>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</si>
  <si>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</si>
  <si>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</si>
  <si>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</si>
  <si>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</si>
  <si>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</si>
  <si>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</si>
  <si>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</si>
  <si>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</si>
  <si>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</si>
  <si>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</si>
  <si>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</si>
  <si>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</si>
  <si>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</si>
  <si>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</si>
  <si>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</si>
  <si>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</si>
  <si>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</si>
  <si>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</si>
  <si>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</si>
  <si>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</si>
  <si>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</si>
  <si>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</si>
  <si>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</si>
  <si>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</si>
  <si>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</si>
  <si>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</si>
  <si>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</si>
  <si>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</si>
  <si>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</si>
  <si>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</si>
  <si>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</si>
  <si>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</si>
  <si>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</si>
  <si>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</si>
  <si>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</si>
  <si>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</si>
  <si>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</si>
  <si>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</si>
  <si>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</si>
  <si>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</si>
  <si>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</si>
  <si>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</si>
  <si>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</si>
  <si>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</si>
  <si>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</si>
  <si>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</si>
  <si>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</si>
  <si>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</si>
  <si>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</si>
  <si>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</si>
  <si>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</si>
  <si>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</si>
  <si>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</si>
  <si>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</si>
  <si>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</si>
  <si>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</si>
  <si>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</si>
  <si>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</si>
  <si>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</si>
  <si>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</si>
  <si>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</si>
  <si>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</si>
  <si>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</si>
  <si>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</si>
  <si>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</si>
  <si>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</si>
  <si>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</si>
  <si>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</si>
  <si>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</si>
  <si>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</si>
  <si>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</si>
  <si>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</si>
  <si>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</si>
  <si>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</si>
  <si>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</si>
  <si>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</si>
  <si>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</si>
  <si>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</si>
  <si>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</si>
  <si>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</si>
  <si>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</si>
  <si>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</si>
  <si>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</si>
  <si>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</si>
  <si>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</si>
  <si>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</si>
  <si>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</si>
  <si>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</si>
  <si>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</si>
  <si>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</si>
  <si>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</si>
  <si>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</si>
  <si>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</si>
  <si>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</si>
  <si>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</si>
  <si>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</si>
  <si>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</si>
  <si>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</si>
  <si>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</si>
  <si>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</si>
  <si>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</si>
  <si>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</si>
  <si>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</si>
  <si>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</si>
  <si>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</si>
  <si>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</si>
  <si>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</si>
  <si>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</si>
  <si>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</si>
  <si>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</si>
  <si>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</si>
  <si>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</si>
  <si>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</si>
  <si>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</si>
  <si>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</si>
  <si>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</si>
  <si>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</si>
  <si>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</si>
  <si>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</si>
  <si>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</si>
  <si>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</si>
  <si>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</si>
  <si>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</si>
  <si>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</si>
  <si>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</si>
  <si>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</si>
  <si>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</si>
  <si>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</si>
  <si>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</si>
  <si>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</si>
  <si>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</si>
  <si>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</si>
  <si>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</si>
  <si>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</si>
  <si>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</si>
  <si>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</si>
  <si>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</si>
  <si>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</si>
  <si>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</si>
  <si>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</si>
  <si>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</si>
  <si>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</si>
  <si>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</si>
  <si>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</si>
  <si>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</si>
  <si>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</si>
  <si>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</si>
  <si>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</si>
  <si>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</si>
  <si>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</si>
  <si>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</si>
  <si>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</si>
  <si>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</si>
  <si>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</si>
  <si>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</si>
  <si>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</si>
  <si>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</si>
  <si>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</si>
  <si>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</si>
  <si>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</si>
  <si>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</si>
  <si>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</si>
  <si>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</si>
  <si>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</si>
  <si>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</si>
  <si>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</si>
  <si>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</si>
  <si>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</si>
  <si>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</si>
  <si>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</si>
  <si>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</si>
  <si>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</si>
  <si>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</si>
  <si>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</si>
  <si>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</si>
  <si>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</si>
  <si>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</si>
  <si>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</si>
  <si>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</si>
  <si>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</si>
  <si>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</si>
  <si>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</si>
  <si>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</si>
  <si>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</si>
  <si>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</si>
  <si>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</si>
  <si>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</si>
  <si>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</si>
  <si>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</si>
  <si>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</si>
  <si>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</si>
  <si>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</si>
  <si>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</si>
  <si>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</si>
  <si>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</si>
  <si>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</si>
  <si>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</si>
  <si>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</si>
  <si>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</si>
  <si>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</si>
  <si>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</si>
  <si>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</si>
  <si>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</si>
  <si>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</si>
  <si>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</si>
  <si>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</si>
  <si>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</si>
  <si>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</si>
  <si>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</si>
  <si>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</si>
  <si>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</si>
  <si>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</si>
  <si>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</si>
  <si>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</si>
  <si>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</si>
  <si>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</si>
  <si>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</si>
  <si>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</si>
  <si>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</si>
  <si>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</si>
  <si>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</si>
  <si>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</si>
  <si>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</si>
  <si>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</si>
  <si>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</si>
  <si>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</si>
  <si>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</si>
  <si>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</si>
  <si>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</si>
  <si>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</si>
  <si>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</si>
  <si>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</si>
  <si>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</si>
  <si>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</si>
  <si>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</si>
  <si>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</si>
  <si>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</si>
  <si>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</si>
  <si>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</si>
  <si>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</si>
  <si>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</si>
  <si>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</si>
  <si>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</si>
  <si>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</si>
  <si>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</si>
  <si>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</si>
  <si>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</si>
  <si>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</si>
  <si>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</si>
  <si>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</si>
  <si>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</si>
  <si>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</si>
  <si>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</si>
  <si>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</si>
  <si>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</si>
  <si>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</si>
  <si>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</si>
  <si>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</si>
  <si>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</si>
  <si>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</si>
  <si>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</si>
  <si>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</si>
  <si>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</si>
  <si>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</si>
  <si>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</si>
  <si>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</si>
  <si>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</si>
  <si>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</si>
  <si>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</si>
  <si>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</si>
  <si>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</si>
  <si>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</si>
  <si>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</si>
  <si>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</si>
  <si>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</si>
  <si>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</si>
  <si>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</si>
  <si>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</si>
  <si>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</si>
  <si>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</si>
  <si>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</si>
  <si>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</si>
  <si>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</si>
  <si>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</si>
  <si>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</si>
  <si>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</si>
  <si>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</si>
  <si>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</si>
  <si>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</si>
  <si>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</si>
  <si>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</si>
  <si>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</si>
  <si>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</si>
  <si>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</si>
  <si>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</si>
  <si>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</si>
  <si>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</si>
  <si>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</si>
  <si>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</si>
  <si>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</si>
  <si>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</si>
  <si>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</si>
  <si>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</si>
  <si>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</si>
  <si>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</si>
  <si>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</si>
  <si>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</si>
  <si>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</si>
  <si>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</si>
  <si>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</si>
  <si>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</si>
  <si>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</si>
  <si>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</si>
  <si>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</si>
  <si>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</si>
  <si>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</si>
  <si>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</si>
  <si>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</si>
  <si>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</si>
  <si>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</si>
  <si>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</si>
  <si>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</si>
  <si>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</si>
  <si>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</si>
  <si>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</si>
  <si>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</si>
  <si>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</si>
  <si>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</si>
  <si>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</si>
  <si>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</si>
  <si>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</si>
  <si>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</si>
  <si>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</si>
  <si>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</si>
  <si>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</si>
  <si>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</si>
  <si>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</si>
  <si>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</si>
  <si>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</si>
  <si>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</si>
  <si>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</si>
  <si>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</si>
  <si>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</si>
  <si>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</si>
  <si>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</si>
  <si>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</si>
  <si>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</si>
  <si>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</si>
  <si>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</si>
  <si>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</si>
  <si>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</si>
  <si>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</si>
  <si>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</si>
  <si>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</si>
  <si>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</si>
  <si>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</si>
  <si>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</si>
  <si>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</si>
  <si>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</si>
  <si>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</si>
  <si>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</si>
  <si>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</si>
  <si>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</si>
  <si>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</si>
  <si>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</si>
  <si>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</si>
  <si>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</si>
  <si>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</si>
  <si>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</si>
  <si>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</si>
  <si>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</si>
  <si>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</si>
  <si>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</si>
  <si>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</si>
  <si>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</si>
  <si>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</si>
  <si>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</si>
  <si>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</si>
  <si>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</si>
  <si>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</si>
  <si>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</si>
  <si>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</si>
  <si>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</si>
  <si>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</si>
  <si>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</si>
  <si>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</si>
  <si>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</si>
  <si>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</si>
  <si>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</si>
  <si>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</si>
  <si>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</si>
  <si>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</si>
  <si>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</si>
  <si>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</si>
  <si>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</si>
  <si>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</si>
  <si>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</si>
  <si>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</si>
  <si>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</si>
  <si>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</si>
  <si>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</si>
  <si>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</si>
  <si>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</si>
  <si>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</si>
  <si>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</si>
  <si>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</si>
  <si>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</si>
  <si>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</si>
  <si>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</si>
  <si>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</si>
  <si>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</si>
  <si>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</si>
  <si>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</si>
  <si>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</si>
  <si>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</si>
  <si>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</si>
  <si>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</si>
  <si>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</si>
  <si>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</si>
  <si>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</si>
  <si>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</si>
  <si>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</si>
  <si>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</si>
  <si>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</si>
  <si>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</si>
  <si>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</si>
  <si>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</si>
  <si>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</si>
  <si>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</si>
  <si>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</si>
  <si>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</si>
  <si>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</si>
  <si>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</si>
  <si>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</si>
  <si>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</si>
  <si>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</si>
  <si>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</si>
  <si>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</si>
  <si>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</si>
  <si>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</si>
  <si>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</si>
  <si>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</si>
  <si>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</si>
  <si>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</si>
  <si>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</si>
  <si>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</si>
  <si>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</si>
  <si>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</si>
  <si>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</si>
  <si>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</si>
  <si>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</si>
  <si>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</si>
  <si>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</si>
  <si>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</si>
  <si>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</si>
  <si>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</si>
  <si>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</si>
  <si>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</si>
  <si>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</si>
  <si>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</si>
  <si>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</si>
  <si>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</si>
  <si>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</si>
  <si>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</si>
  <si>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</si>
  <si>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</si>
  <si>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</si>
  <si>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</si>
  <si>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</si>
  <si>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</si>
  <si>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</si>
  <si>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</si>
  <si>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</si>
  <si>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</si>
  <si>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</si>
  <si>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</si>
  <si>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</si>
  <si>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</si>
  <si>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</si>
  <si>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</si>
  <si>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</si>
  <si>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</si>
  <si>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</si>
  <si>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</si>
  <si>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</si>
  <si>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</si>
  <si>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</si>
  <si>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</si>
  <si>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</si>
  <si>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</si>
  <si>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</si>
  <si>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</si>
  <si>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</si>
  <si>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</si>
  <si>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</si>
  <si>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</si>
  <si>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</si>
  <si>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</si>
  <si>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</si>
  <si>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</si>
  <si>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</si>
  <si>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</si>
  <si>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</si>
  <si>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</si>
  <si>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</si>
  <si>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</si>
  <si>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</si>
  <si>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</si>
  <si>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</si>
  <si>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</si>
  <si>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</si>
  <si>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</si>
  <si>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</si>
  <si>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</si>
  <si>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</si>
  <si>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</si>
  <si>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</si>
  <si>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</si>
  <si>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</si>
  <si>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</si>
  <si>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</si>
  <si>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</si>
  <si>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</si>
  <si>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</si>
  <si>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</si>
  <si>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</si>
  <si>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</si>
  <si>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</si>
  <si>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</si>
  <si>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</si>
  <si>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</si>
  <si>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</si>
  <si>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</si>
  <si>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</si>
  <si>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</si>
  <si>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</si>
  <si>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</si>
  <si>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</si>
  <si>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</si>
  <si>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</si>
  <si>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</si>
  <si>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</si>
  <si>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</si>
  <si>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</si>
  <si>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</si>
  <si>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</si>
  <si>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</si>
  <si>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</si>
  <si>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</si>
  <si>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</si>
  <si>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</si>
  <si>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</si>
  <si>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</si>
  <si>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</si>
  <si>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</si>
  <si>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</si>
  <si>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</si>
  <si>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</si>
  <si>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</si>
  <si>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</si>
  <si>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</si>
  <si>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</si>
  <si>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</si>
  <si>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</si>
  <si>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</si>
  <si>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</si>
  <si>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</si>
  <si>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</si>
  <si>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</si>
  <si>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</si>
  <si>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</si>
  <si>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</si>
  <si>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</si>
  <si>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</si>
  <si>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</si>
  <si>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</si>
  <si>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</si>
  <si>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</si>
  <si>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</si>
  <si>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</si>
  <si>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</si>
  <si>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</si>
  <si>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</si>
  <si>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</si>
  <si>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</si>
  <si>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</si>
  <si>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</si>
  <si>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</si>
  <si>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</si>
  <si>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</si>
  <si>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</si>
  <si>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</si>
  <si>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</si>
  <si>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</si>
  <si>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</si>
  <si>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</si>
  <si>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</si>
  <si>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</si>
  <si>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</si>
  <si>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</si>
  <si>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</si>
  <si>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</si>
  <si>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</si>
  <si>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</si>
  <si>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</si>
  <si>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</si>
  <si>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</si>
  <si>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</si>
  <si>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</si>
  <si>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</si>
  <si>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</si>
  <si>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</si>
  <si>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</si>
  <si>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</si>
  <si>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</si>
  <si>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</si>
  <si>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</si>
  <si>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</si>
  <si>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</si>
  <si>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</si>
  <si>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</si>
  <si>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</si>
  <si>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</si>
  <si>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</si>
  <si>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</si>
  <si>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</si>
  <si>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</si>
  <si>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</si>
  <si>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</si>
  <si>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</si>
  <si>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</si>
  <si>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</si>
  <si>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</si>
  <si>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</si>
  <si>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</si>
  <si>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</si>
  <si>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</si>
  <si>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</si>
  <si>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</si>
  <si>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</si>
  <si>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</si>
  <si>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</si>
  <si>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</si>
  <si>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</si>
  <si>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</si>
  <si>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</si>
  <si>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</si>
  <si>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</si>
  <si>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</si>
  <si>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</si>
  <si>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</si>
  <si>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</si>
  <si>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</si>
  <si>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</si>
  <si>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</si>
  <si>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</si>
  <si>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</si>
  <si>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</si>
  <si>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</si>
  <si>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</si>
  <si>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</si>
  <si>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</si>
  <si>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</si>
  <si>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</si>
  <si>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</si>
  <si>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</si>
  <si>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</si>
  <si>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</si>
  <si>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</si>
  <si>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</si>
  <si>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</si>
  <si>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</si>
  <si>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</si>
  <si>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</si>
  <si>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</si>
  <si>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</si>
  <si>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</si>
  <si>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</si>
  <si>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</si>
  <si>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</si>
  <si>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</si>
  <si>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</si>
  <si>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</si>
  <si>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</si>
  <si>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</si>
  <si>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</si>
  <si>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</si>
  <si>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</si>
  <si>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</si>
  <si>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</si>
  <si>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</si>
  <si>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</si>
  <si>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</si>
  <si>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</si>
  <si>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</si>
  <si>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</si>
  <si>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</si>
  <si>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</si>
  <si>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</si>
  <si>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</si>
  <si>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</si>
  <si>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</si>
  <si>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</si>
  <si>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</si>
  <si>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</si>
  <si>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</si>
  <si>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</si>
  <si>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</si>
  <si>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</si>
  <si>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</si>
  <si>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</si>
  <si>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</si>
  <si>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</si>
  <si>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</si>
  <si>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</si>
  <si>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</si>
  <si>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</si>
  <si>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</si>
  <si>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</si>
  <si>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</si>
  <si>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</si>
  <si>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</si>
  <si>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</si>
  <si>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</si>
  <si>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</si>
  <si>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</si>
  <si>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</si>
  <si>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</si>
  <si>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</si>
  <si>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</si>
  <si>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</si>
  <si>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</si>
  <si>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</si>
  <si>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</si>
  <si>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</si>
  <si>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</si>
  <si>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</si>
  <si>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</si>
  <si>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</si>
  <si>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</si>
  <si>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</si>
  <si>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</si>
  <si>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</si>
  <si>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</si>
  <si>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</si>
  <si>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</si>
  <si>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</si>
  <si>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</si>
  <si>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</si>
  <si>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</si>
  <si>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</si>
  <si>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</si>
  <si>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</si>
  <si>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</si>
  <si>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</si>
  <si>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</si>
  <si>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</si>
  <si>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</si>
  <si>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</si>
  <si>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</si>
  <si>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</si>
  <si>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</si>
  <si>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</si>
  <si>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</si>
  <si>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</si>
  <si>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</si>
  <si>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</si>
  <si>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</si>
  <si>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</si>
  <si>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</si>
  <si>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</si>
  <si>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</si>
  <si>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</si>
  <si>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</si>
  <si>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</si>
  <si>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</si>
  <si>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</si>
  <si>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</si>
  <si>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</si>
  <si>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</si>
  <si>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</si>
  <si>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</si>
  <si>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</si>
  <si>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</si>
  <si>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</si>
  <si>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</si>
  <si>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</si>
  <si>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</si>
  <si>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</si>
  <si>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</si>
  <si>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</si>
  <si>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</si>
  <si>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</si>
  <si>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</si>
  <si>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</si>
  <si>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</si>
  <si>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</si>
  <si>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</si>
  <si>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</si>
  <si>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</si>
  <si>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</si>
  <si>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</si>
  <si>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</si>
  <si>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</si>
  <si>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</si>
  <si>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</si>
  <si>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</si>
  <si>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</si>
  <si>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</si>
  <si>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</si>
  <si>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</si>
  <si>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</si>
  <si>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</si>
  <si>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</si>
  <si>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</si>
  <si>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</si>
  <si>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</si>
  <si>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</si>
  <si>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</si>
  <si>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</si>
  <si>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</si>
  <si>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</si>
  <si>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</si>
  <si>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</si>
  <si>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</si>
  <si>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</si>
  <si>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</si>
  <si>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</si>
  <si>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</si>
  <si>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</si>
  <si>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</si>
  <si>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</si>
  <si>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</si>
  <si>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</si>
  <si>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</si>
  <si>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</si>
  <si>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</si>
  <si>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</si>
  <si>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</si>
  <si>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</si>
  <si>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</si>
  <si>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</si>
  <si>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</si>
  <si>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</si>
  <si>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</si>
  <si>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</si>
  <si>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</si>
  <si>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</si>
  <si>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</si>
  <si>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</si>
  <si>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</si>
  <si>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</si>
  <si>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</si>
  <si>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</si>
  <si>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</si>
  <si>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</si>
  <si>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</si>
  <si>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</si>
  <si>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</si>
  <si>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</si>
  <si>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</si>
  <si>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</si>
  <si>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</si>
  <si>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</si>
  <si>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</si>
  <si>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</si>
  <si>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</si>
  <si>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</si>
  <si>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</si>
  <si>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</si>
  <si>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</si>
  <si>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</si>
  <si>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</si>
  <si>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</si>
  <si>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</si>
  <si>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</si>
  <si>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</si>
  <si>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</si>
  <si>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</si>
  <si>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</si>
  <si>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</si>
  <si>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</si>
  <si>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</si>
  <si>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</si>
  <si>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</si>
  <si>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</si>
  <si>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</si>
  <si>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</si>
  <si>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</si>
  <si>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</si>
  <si>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</si>
  <si>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</si>
  <si>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</si>
  <si>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</si>
  <si>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</si>
  <si>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</si>
  <si>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</si>
  <si>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</si>
  <si>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</si>
  <si>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</si>
  <si>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</si>
  <si>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</si>
  <si>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</si>
  <si>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</si>
  <si>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</si>
  <si>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</si>
  <si>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</si>
  <si>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</si>
  <si>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</si>
  <si>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</si>
  <si>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</si>
  <si>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</si>
  <si>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</si>
  <si>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</si>
  <si>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</si>
  <si>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</si>
  <si>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</si>
  <si>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</si>
  <si>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</si>
  <si>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</si>
  <si>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</si>
  <si>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</si>
  <si>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</si>
  <si>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</si>
  <si>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</si>
  <si>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</si>
  <si>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</si>
  <si>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</si>
  <si>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</si>
  <si>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</si>
  <si>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</si>
  <si>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</si>
  <si>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</si>
  <si>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</si>
  <si>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</si>
  <si>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</si>
  <si>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</si>
  <si>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</si>
  <si>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</si>
  <si>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</si>
  <si>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</si>
  <si>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</si>
  <si>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</si>
  <si>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</si>
  <si>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</si>
  <si>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</si>
  <si>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</si>
  <si>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</si>
  <si>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</si>
  <si>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</si>
  <si>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</si>
  <si>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</si>
  <si>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</si>
  <si>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</si>
  <si>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</si>
  <si>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</si>
  <si>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</si>
  <si>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</si>
  <si>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</si>
  <si>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</si>
  <si>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</si>
  <si>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</si>
  <si>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</si>
  <si>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</si>
  <si>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</si>
  <si>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</si>
  <si>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</si>
  <si>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</si>
  <si>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</si>
  <si>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</si>
  <si>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</si>
  <si>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</si>
  <si>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</si>
  <si>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</si>
  <si>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</si>
  <si>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</si>
  <si>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</si>
  <si>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</si>
  <si>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</si>
  <si>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</si>
  <si>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</si>
  <si>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</si>
  <si>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</si>
  <si>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</si>
  <si>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</si>
  <si>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</si>
  <si>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</si>
  <si>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</si>
  <si>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</si>
  <si>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</si>
  <si>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</si>
  <si>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</si>
  <si>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</si>
  <si>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</si>
  <si>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</si>
  <si>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</si>
  <si>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</si>
  <si>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</si>
  <si>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</si>
  <si>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</si>
  <si>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</si>
  <si>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</si>
  <si>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</si>
  <si>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</si>
  <si>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</si>
  <si>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</si>
  <si>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</si>
  <si>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</si>
  <si>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</si>
  <si>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</si>
  <si>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</si>
  <si>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</si>
  <si>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</si>
  <si>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</si>
  <si>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</si>
  <si>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</si>
  <si>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</si>
  <si>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</si>
  <si>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</si>
  <si>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</si>
  <si>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</si>
  <si>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</si>
  <si>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</si>
  <si>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</si>
  <si>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</si>
  <si>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</si>
  <si>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</si>
  <si>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</si>
  <si>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</si>
  <si>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</si>
  <si>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</si>
  <si>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</si>
  <si>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</si>
  <si>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</si>
  <si>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</si>
  <si>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</si>
  <si>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</si>
  <si>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</si>
  <si>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</si>
  <si>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</si>
  <si>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</si>
  <si>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</si>
  <si>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</si>
  <si>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</si>
  <si>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</si>
  <si>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</si>
  <si>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</si>
  <si>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</si>
  <si>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</si>
  <si>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</si>
  <si>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</si>
  <si>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</si>
  <si>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</si>
  <si>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</si>
  <si>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</si>
  <si>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</si>
  <si>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</si>
  <si>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</si>
  <si>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</si>
  <si>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</si>
  <si>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</si>
  <si>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</si>
  <si>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</si>
  <si>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</si>
  <si>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</si>
  <si>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</si>
  <si>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</si>
  <si>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</si>
  <si>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</si>
  <si>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</si>
  <si>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</si>
  <si>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</si>
  <si>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</si>
  <si>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</si>
  <si>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</si>
  <si>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</si>
  <si>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</si>
  <si>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</si>
  <si>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</si>
  <si>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</si>
  <si>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</si>
  <si>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</si>
  <si>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</si>
  <si>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</si>
  <si>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</si>
  <si>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</si>
  <si>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</si>
  <si>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</si>
  <si>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</si>
  <si>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</si>
  <si>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</si>
  <si>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</si>
  <si>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</si>
  <si>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</si>
  <si>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</si>
  <si>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</si>
  <si>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</si>
  <si>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</si>
  <si>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</si>
  <si>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</si>
  <si>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</si>
  <si>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</si>
  <si>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</si>
  <si>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</si>
  <si>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</si>
  <si>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</si>
  <si>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</si>
  <si>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</si>
  <si>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</si>
  <si>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</si>
  <si>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</si>
  <si>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</si>
  <si>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</si>
  <si>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</si>
  <si>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</si>
  <si>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</si>
  <si>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</si>
  <si>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</si>
  <si>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</si>
  <si>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</si>
  <si>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</si>
  <si>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</si>
  <si>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</si>
  <si>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</si>
  <si>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</si>
  <si>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</si>
  <si>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</si>
  <si>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</si>
  <si>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</si>
  <si>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</si>
  <si>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</si>
  <si>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</si>
  <si>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</si>
  <si>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</si>
  <si>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</si>
  <si>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</si>
  <si>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</si>
  <si>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</si>
  <si>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</si>
  <si>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</si>
  <si>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</si>
  <si>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</si>
  <si>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</si>
  <si>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</si>
  <si>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</si>
  <si>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</si>
  <si>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</si>
  <si>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</si>
  <si>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</si>
  <si>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</si>
  <si>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</si>
  <si>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</si>
  <si>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</si>
  <si>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</si>
  <si>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</si>
  <si>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</si>
  <si>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</si>
  <si>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</si>
  <si>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</si>
  <si>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</si>
  <si>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</si>
  <si>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</si>
  <si>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</si>
  <si>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</si>
  <si>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</si>
  <si>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</si>
  <si>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</si>
  <si>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</si>
  <si>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</si>
  <si>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</si>
  <si>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</si>
  <si>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</si>
  <si>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</si>
  <si>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</si>
  <si>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</si>
  <si>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</si>
  <si>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</si>
  <si>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</si>
  <si>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</si>
  <si>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</si>
  <si>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</si>
  <si>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</si>
  <si>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</si>
  <si>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</si>
  <si>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</si>
  <si>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</si>
  <si>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</si>
  <si>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</si>
  <si>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</si>
  <si>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</si>
  <si>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</si>
  <si>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</si>
  <si>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</si>
  <si>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</si>
  <si>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</si>
  <si>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</si>
  <si>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</si>
  <si>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</si>
  <si>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</si>
  <si>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</si>
  <si>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</si>
  <si>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</si>
  <si>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</si>
  <si>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</si>
  <si>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</si>
  <si>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</si>
  <si>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</si>
  <si>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</si>
  <si>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</si>
  <si>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</si>
  <si>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</si>
  <si>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</si>
  <si>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</si>
  <si>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</si>
  <si>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</si>
  <si>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</si>
  <si>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</si>
  <si>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</si>
  <si>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</si>
  <si>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</si>
  <si>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</si>
  <si>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</si>
  <si>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</si>
  <si>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</si>
  <si>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</si>
  <si>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</si>
  <si>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</si>
  <si>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</si>
  <si>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</si>
  <si>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</si>
  <si>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</si>
  <si>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</si>
  <si>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</si>
  <si>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</si>
  <si>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</si>
  <si>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</si>
  <si>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</si>
  <si>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</si>
  <si>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</si>
  <si>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</si>
  <si>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</si>
  <si>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</si>
  <si>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</si>
  <si>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</si>
  <si>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</si>
  <si>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</si>
  <si>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</si>
  <si>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</si>
  <si>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</si>
  <si>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</si>
  <si>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</si>
  <si>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</si>
  <si>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</si>
  <si>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</si>
  <si>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</si>
  <si>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</si>
  <si>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</si>
  <si>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</si>
  <si>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</si>
  <si>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</si>
  <si>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</si>
  <si>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</si>
  <si>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</si>
  <si>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</si>
  <si>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</si>
  <si>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</si>
  <si>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</si>
  <si>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</si>
  <si>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</si>
  <si>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</si>
  <si>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</si>
  <si>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</si>
  <si>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</si>
  <si>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</si>
  <si>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</si>
  <si>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</si>
  <si>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</si>
  <si>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</si>
  <si>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</si>
  <si>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</si>
  <si>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</si>
  <si>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</si>
  <si>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</si>
  <si>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</si>
  <si>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</si>
  <si>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</si>
  <si>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</si>
  <si>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</si>
  <si>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</si>
  <si>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</si>
  <si>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</si>
  <si>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</si>
  <si>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</si>
  <si>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</si>
  <si>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</si>
  <si>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</si>
  <si>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</si>
  <si>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</si>
  <si>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</si>
  <si>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</si>
  <si>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</si>
  <si>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</si>
  <si>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</si>
  <si>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</si>
  <si>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</si>
  <si>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</si>
  <si>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</si>
  <si>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</si>
  <si>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</si>
  <si>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</si>
  <si>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</si>
  <si>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</si>
  <si>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</si>
  <si>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</si>
  <si>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</si>
  <si>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</si>
  <si>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</si>
  <si>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</si>
  <si>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</si>
  <si>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</si>
  <si>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</si>
  <si>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</si>
  <si>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</si>
  <si>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</si>
  <si>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</si>
  <si>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</si>
  <si>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</si>
  <si>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</si>
  <si>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</si>
  <si>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</si>
  <si>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</si>
  <si>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</si>
  <si>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</si>
  <si>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</si>
  <si>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</si>
  <si>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</si>
  <si>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</si>
  <si>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</si>
  <si>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</si>
  <si>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</si>
  <si>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</si>
  <si>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</si>
  <si>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</si>
  <si>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</si>
  <si>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</si>
  <si>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</si>
  <si>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</si>
  <si>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</si>
  <si>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</si>
  <si>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</si>
  <si>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</si>
  <si>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</si>
  <si>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</si>
  <si>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</si>
  <si>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</si>
  <si>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</si>
  <si>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</si>
  <si>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</si>
  <si>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</si>
  <si>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</si>
  <si>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</si>
  <si>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</si>
  <si>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</si>
  <si>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</si>
  <si>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</si>
  <si>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</si>
  <si>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</si>
  <si>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</si>
  <si>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</si>
  <si>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</si>
  <si>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</si>
  <si>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</si>
  <si>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</si>
  <si>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</si>
  <si>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</si>
  <si>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</si>
  <si>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</si>
  <si>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</si>
  <si>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</si>
  <si>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</si>
  <si>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</si>
  <si>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</si>
  <si>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</si>
  <si>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</si>
  <si>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</si>
  <si>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</si>
  <si>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</si>
  <si>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</si>
  <si>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</si>
  <si>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</si>
  <si>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</si>
  <si>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</si>
  <si>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</si>
  <si>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</si>
  <si>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</si>
  <si>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</si>
  <si>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</si>
  <si>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</si>
  <si>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</si>
  <si>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</si>
  <si>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</si>
  <si>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</si>
  <si>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</si>
  <si>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</si>
  <si>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</si>
  <si>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</si>
  <si>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</si>
  <si>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</si>
  <si>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</si>
  <si>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</si>
  <si>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</si>
  <si>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</si>
  <si>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</si>
  <si>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</si>
  <si>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</si>
  <si>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</si>
  <si>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</si>
  <si>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</si>
  <si>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</si>
  <si>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</si>
  <si>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</si>
  <si>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</si>
  <si>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</si>
  <si>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</si>
  <si>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</si>
  <si>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</si>
  <si>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</si>
  <si>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</si>
  <si>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</si>
  <si>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</si>
  <si>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</si>
  <si>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</si>
  <si>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</si>
  <si>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</si>
  <si>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</si>
  <si>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</si>
  <si>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</si>
  <si>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</si>
  <si>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</si>
  <si>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</si>
  <si>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</si>
  <si>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</si>
  <si>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</si>
  <si>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</si>
  <si>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</si>
  <si>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</si>
  <si>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</si>
  <si>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</si>
  <si>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</si>
  <si>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</si>
  <si>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</si>
  <si>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</si>
  <si>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</si>
  <si>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</si>
  <si>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</si>
  <si>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</si>
  <si>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</si>
  <si>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</si>
  <si>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</si>
  <si>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</si>
  <si>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</si>
  <si>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</si>
  <si>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</si>
  <si>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</si>
  <si>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</si>
  <si>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</si>
  <si>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</si>
  <si>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</si>
  <si>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</si>
  <si>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</si>
  <si>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</si>
  <si>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</si>
  <si>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</si>
  <si>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</si>
  <si>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</si>
  <si>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</si>
  <si>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</si>
  <si>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</si>
  <si>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</si>
  <si>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</si>
  <si>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</si>
  <si>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</si>
  <si>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</si>
  <si>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</si>
  <si>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</si>
  <si>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</si>
  <si>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</si>
  <si>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</si>
  <si>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</si>
  <si>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</si>
  <si>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</si>
  <si>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</si>
  <si>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</si>
  <si>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</si>
  <si>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</si>
  <si>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</si>
  <si>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</si>
  <si>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</si>
  <si>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</si>
  <si>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</si>
  <si>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</si>
  <si>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</si>
  <si>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</si>
  <si>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</si>
  <si>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</si>
  <si>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</si>
  <si>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</si>
  <si>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</si>
  <si>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</si>
  <si>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</si>
  <si>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</si>
  <si>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</si>
  <si>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</si>
  <si>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</si>
  <si>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</si>
  <si>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</si>
  <si>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</si>
  <si>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</si>
  <si>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</si>
  <si>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</si>
  <si>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</si>
  <si>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</si>
  <si>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</si>
  <si>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</si>
  <si>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</si>
  <si>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</si>
  <si>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</si>
  <si>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</si>
  <si>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</si>
  <si>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</si>
  <si>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</si>
  <si>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</si>
  <si>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</si>
  <si>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</si>
  <si>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</si>
  <si>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</si>
  <si>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</si>
  <si>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</si>
  <si>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</si>
  <si>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</si>
  <si>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</si>
  <si>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</si>
  <si>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</si>
  <si>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</si>
  <si>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</si>
  <si>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</si>
  <si>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</si>
  <si>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</si>
  <si>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</si>
  <si>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</si>
  <si>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</si>
  <si>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</si>
  <si>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</si>
  <si>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</si>
  <si>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</si>
  <si>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</si>
  <si>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</si>
  <si>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</si>
  <si>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</si>
  <si>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</si>
  <si>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</si>
  <si>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</si>
  <si>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</si>
  <si>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</si>
  <si>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</si>
  <si>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</si>
  <si>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</si>
  <si>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</si>
  <si>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</si>
  <si>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</si>
  <si>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</si>
  <si>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</si>
  <si>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</si>
  <si>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</si>
  <si>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</si>
  <si>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</si>
  <si>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</si>
  <si>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</si>
  <si>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</si>
  <si>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</si>
  <si>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</si>
  <si>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</si>
  <si>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</si>
  <si>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</si>
  <si>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</si>
  <si>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</si>
  <si>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</si>
  <si>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</si>
  <si>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</si>
  <si>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</si>
  <si>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</si>
  <si>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</si>
  <si>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</si>
  <si>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</si>
  <si>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</si>
  <si>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</si>
  <si>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</si>
  <si>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</si>
  <si>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</si>
  <si>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</si>
  <si>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</si>
  <si>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</si>
  <si>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</si>
  <si>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</si>
  <si>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</si>
  <si>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</si>
  <si>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</si>
  <si>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</si>
  <si>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</si>
  <si>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</si>
  <si>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</si>
  <si>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</si>
  <si>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</si>
  <si>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</si>
  <si>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</si>
  <si>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</si>
  <si>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</si>
  <si>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</si>
  <si>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</si>
  <si>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</si>
  <si>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</si>
  <si>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</si>
  <si>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</si>
  <si>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</si>
  <si>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</si>
  <si>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</si>
  <si>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</si>
  <si>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</si>
  <si>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</si>
  <si>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</si>
  <si>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</si>
  <si>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</si>
  <si>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</si>
  <si>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</si>
  <si>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</si>
  <si>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</si>
  <si>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</si>
  <si>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</si>
  <si>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</si>
  <si>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</si>
  <si>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</si>
  <si>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</si>
  <si>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</si>
  <si>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</si>
  <si>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</si>
  <si>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</si>
  <si>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</si>
  <si>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</si>
  <si>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</si>
  <si>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</si>
  <si>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</si>
  <si>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</si>
  <si>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</si>
  <si>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</si>
  <si>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</si>
  <si>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</si>
  <si>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</si>
  <si>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</si>
  <si>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</si>
  <si>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</si>
  <si>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</si>
  <si>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</si>
  <si>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</si>
  <si>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</si>
  <si>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</si>
  <si>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</si>
  <si>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</si>
  <si>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</si>
  <si>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</si>
  <si>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</si>
  <si>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</si>
  <si>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</si>
  <si>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</si>
  <si>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</si>
  <si>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</si>
  <si>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</si>
  <si>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</si>
  <si>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</si>
  <si>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</si>
  <si>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</si>
  <si>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</si>
  <si>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</si>
  <si>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</si>
  <si>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</si>
  <si>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</si>
  <si>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</si>
  <si>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</si>
  <si>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</si>
  <si>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</si>
  <si>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</si>
  <si>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</si>
  <si>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</si>
  <si>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</si>
  <si>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</si>
  <si>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</si>
  <si>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</si>
  <si>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</si>
  <si>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</si>
  <si>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</si>
  <si>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</si>
  <si>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</si>
  <si>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</si>
  <si>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</si>
  <si>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</si>
  <si>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</si>
  <si>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</si>
  <si>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</si>
  <si>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</si>
  <si>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</si>
  <si>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</si>
  <si>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</si>
  <si>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</si>
  <si>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</si>
  <si>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</si>
  <si>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</si>
  <si>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</si>
  <si>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</si>
  <si>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</si>
  <si>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</si>
  <si>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</si>
  <si>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</si>
  <si>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</si>
  <si>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</si>
  <si>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</si>
  <si>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</si>
  <si>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</si>
  <si>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</si>
  <si>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</si>
  <si>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</si>
  <si>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</si>
  <si>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</si>
  <si>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</si>
  <si>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</si>
  <si>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</si>
  <si>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</si>
  <si>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</si>
  <si>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</si>
  <si>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</si>
  <si>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</si>
  <si>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</si>
  <si>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</si>
  <si>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</si>
  <si>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</si>
  <si>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</si>
  <si>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</si>
  <si>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</si>
  <si>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</si>
  <si>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</si>
  <si>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</si>
  <si>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</si>
  <si>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</si>
  <si>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</si>
  <si>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</si>
  <si>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</si>
  <si>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</si>
  <si>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</si>
  <si>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</si>
  <si>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</si>
  <si>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</si>
  <si>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</si>
  <si>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</si>
  <si>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</si>
  <si>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</si>
  <si>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</si>
  <si>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</si>
  <si>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</si>
  <si>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</si>
  <si>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</si>
  <si>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</si>
  <si>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</si>
  <si>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</si>
  <si>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</si>
  <si>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</si>
  <si>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</si>
  <si>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</si>
  <si>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</si>
  <si>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</si>
  <si>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</si>
  <si>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</si>
  <si>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</si>
  <si>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</si>
  <si>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</si>
  <si>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</si>
  <si>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</si>
  <si>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</si>
  <si>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</si>
  <si>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</si>
  <si>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</si>
  <si>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</si>
  <si>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</si>
  <si>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</si>
  <si>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</si>
  <si>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</si>
  <si>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</si>
  <si>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</si>
  <si>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</si>
  <si>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</si>
  <si>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</si>
  <si>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</si>
  <si>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</si>
  <si>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</si>
  <si>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</si>
  <si>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</si>
  <si>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</si>
  <si>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</si>
  <si>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</si>
  <si>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</si>
  <si>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</si>
  <si>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</si>
  <si>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</si>
  <si>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</si>
  <si>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</si>
  <si>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</si>
  <si>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</si>
  <si>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</si>
  <si>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</si>
  <si>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</si>
  <si>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</si>
  <si>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</si>
  <si>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</si>
  <si>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</si>
  <si>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</si>
  <si>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</si>
  <si>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</si>
  <si>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</si>
  <si>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</si>
  <si>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</si>
  <si>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</si>
  <si>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</si>
  <si>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</si>
  <si>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</si>
  <si>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</si>
  <si>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</si>
  <si>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</si>
  <si>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</si>
  <si>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</si>
  <si>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</si>
  <si>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</si>
  <si>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</si>
  <si>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</si>
  <si>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</si>
  <si>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</si>
  <si>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</si>
  <si>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</si>
  <si>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</si>
  <si>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</si>
  <si>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</si>
  <si>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</si>
  <si>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</si>
  <si>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</si>
  <si>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</si>
  <si>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</si>
  <si>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</si>
  <si>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</si>
  <si>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</si>
  <si>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</si>
  <si>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</si>
  <si>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</si>
  <si>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</si>
  <si>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</si>
  <si>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</si>
  <si>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</si>
  <si>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</si>
  <si>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</si>
  <si>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</si>
  <si>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</si>
  <si>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</si>
  <si>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</si>
  <si>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</si>
  <si>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</si>
  <si>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</si>
  <si>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</si>
  <si>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</si>
  <si>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</si>
  <si>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</si>
  <si>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</si>
  <si>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</si>
  <si>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</si>
  <si>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</si>
  <si>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</si>
  <si>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</si>
  <si>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</si>
  <si>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</si>
  <si>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</si>
  <si>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</si>
  <si>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</si>
  <si>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</si>
  <si>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</si>
  <si>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</si>
  <si>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</si>
  <si>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</si>
  <si>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</si>
  <si>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</si>
  <si>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</si>
  <si>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</si>
  <si>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</si>
  <si>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</si>
  <si>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</si>
  <si>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</si>
  <si>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</si>
  <si>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</si>
  <si>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</si>
  <si>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</si>
  <si>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</si>
  <si>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</si>
  <si>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</si>
  <si>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</si>
  <si>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</si>
  <si>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</si>
  <si>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</si>
  <si>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</si>
  <si>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</si>
  <si>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</si>
  <si>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</si>
  <si>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</si>
  <si>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</si>
  <si>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</si>
  <si>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</si>
  <si>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</si>
  <si>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</si>
  <si>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</si>
  <si>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</si>
  <si>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</si>
  <si>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</si>
  <si>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</si>
  <si>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</si>
  <si>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</si>
  <si>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</si>
  <si>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</si>
  <si>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</si>
  <si>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</si>
  <si>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</si>
  <si>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</si>
  <si>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</si>
  <si>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</si>
  <si>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</si>
  <si>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</si>
  <si>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</si>
  <si>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</si>
  <si>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</si>
  <si>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</si>
  <si>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</si>
  <si>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</si>
  <si>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</si>
  <si>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</si>
  <si>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</si>
  <si>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</si>
  <si>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</si>
  <si>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</si>
  <si>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</si>
  <si>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</si>
  <si>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</si>
  <si>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</si>
  <si>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</si>
  <si>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</si>
  <si>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</si>
  <si>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</si>
  <si>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</si>
  <si>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</si>
  <si>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</si>
  <si>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</si>
  <si>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</si>
  <si>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</si>
  <si>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</si>
  <si>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</si>
  <si>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</si>
  <si>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</si>
  <si>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</si>
  <si>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</si>
  <si>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</si>
  <si>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</si>
  <si>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</si>
  <si>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</si>
  <si>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</si>
  <si>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</si>
  <si>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</si>
  <si>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</si>
  <si>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</si>
  <si>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</si>
  <si>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</si>
  <si>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</si>
  <si>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</si>
  <si>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</si>
  <si>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</si>
  <si>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</si>
  <si>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</si>
  <si>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</si>
  <si>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</si>
  <si>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</si>
  <si>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</si>
  <si>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</si>
  <si>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</si>
  <si>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</si>
  <si>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</si>
  <si>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</si>
  <si>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</si>
  <si>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</si>
  <si>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</si>
  <si>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</si>
  <si>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</si>
  <si>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</si>
  <si>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</si>
  <si>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</si>
  <si>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</si>
  <si>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</si>
  <si>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</si>
  <si>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</si>
  <si>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</si>
  <si>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</si>
  <si>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</si>
  <si>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</si>
  <si>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</si>
  <si>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</si>
  <si>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</si>
  <si>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</si>
  <si>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</si>
  <si>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</si>
  <si>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</si>
  <si>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</si>
  <si>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</si>
  <si>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</si>
  <si>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</si>
  <si>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</si>
  <si>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</si>
  <si>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</si>
  <si>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</si>
  <si>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</si>
  <si>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</si>
  <si>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</si>
  <si>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</si>
  <si>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</si>
  <si>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</si>
  <si>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</si>
  <si>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</si>
  <si>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</si>
  <si>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</si>
  <si>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</si>
  <si>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</si>
  <si>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</si>
  <si>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</si>
  <si>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</si>
  <si>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</si>
  <si>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</si>
  <si>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</si>
  <si>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</si>
  <si>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</si>
  <si>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</si>
  <si>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</si>
  <si>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</si>
  <si>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</si>
  <si>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</si>
  <si>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</si>
  <si>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</si>
  <si>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</si>
  <si>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</si>
  <si>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</si>
  <si>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</si>
  <si>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</si>
  <si>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</si>
  <si>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</si>
  <si>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</si>
  <si>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</si>
  <si>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</si>
  <si>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</si>
  <si>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</si>
  <si>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</si>
  <si>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</si>
  <si>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</si>
  <si>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</si>
  <si>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</si>
  <si>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</si>
  <si>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</si>
  <si>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</si>
  <si>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</si>
  <si>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</si>
  <si>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</si>
  <si>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</si>
  <si>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</si>
  <si>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</si>
  <si>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</si>
  <si>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</si>
  <si>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</si>
  <si>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</si>
  <si>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</si>
  <si>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</si>
  <si>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</si>
  <si>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</si>
  <si>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</si>
  <si>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</si>
  <si>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</si>
  <si>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</si>
  <si>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</si>
  <si>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</si>
  <si>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</si>
  <si>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</si>
  <si>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</si>
  <si>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</si>
  <si>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</si>
  <si>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</si>
  <si>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</si>
  <si>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</si>
  <si>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</si>
  <si>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</si>
  <si>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</si>
  <si>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</si>
  <si>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</si>
  <si>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</si>
  <si>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</si>
  <si>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</si>
  <si>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</si>
  <si>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</si>
  <si>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</si>
  <si>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</si>
  <si>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</si>
  <si>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</si>
  <si>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</si>
  <si>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</si>
  <si>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</si>
  <si>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</si>
  <si>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</si>
  <si>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</si>
  <si>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</si>
  <si>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</si>
  <si>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</si>
  <si>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</si>
  <si>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</si>
  <si>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</si>
  <si>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</si>
  <si>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</si>
  <si>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</si>
  <si>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</si>
  <si>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</si>
  <si>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</si>
  <si>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</si>
  <si>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</si>
  <si>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</si>
  <si>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</si>
  <si>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</si>
  <si>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</si>
  <si>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</si>
  <si>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</si>
  <si>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</si>
  <si>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</si>
  <si>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</si>
  <si>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</si>
  <si>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</si>
  <si>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</si>
  <si>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</si>
  <si>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</si>
  <si>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</si>
  <si>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</si>
  <si>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</si>
  <si>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</si>
  <si>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</si>
  <si>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</si>
  <si>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</si>
  <si>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</si>
  <si>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</si>
  <si>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</si>
  <si>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</si>
  <si>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</si>
  <si>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</si>
  <si>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</si>
  <si>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</si>
  <si>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</si>
  <si>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</si>
  <si>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</si>
  <si>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</si>
  <si>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</si>
  <si>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</si>
  <si>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</si>
  <si>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</si>
  <si>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</si>
  <si>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</si>
  <si>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</si>
  <si>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</si>
  <si>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</si>
  <si>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</si>
  <si>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</si>
  <si>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</si>
  <si>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</si>
  <si>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</si>
  <si>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</si>
  <si>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</si>
  <si>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</si>
  <si>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</si>
  <si>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</si>
  <si>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</si>
  <si>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</si>
  <si>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</si>
  <si>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</si>
  <si>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</si>
  <si>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</si>
  <si>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</si>
  <si>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</si>
  <si>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</si>
  <si>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</si>
  <si>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</si>
  <si>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</si>
  <si>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</si>
  <si>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</si>
  <si>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</si>
  <si>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</si>
  <si>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</si>
  <si>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</si>
  <si>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</si>
  <si>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</si>
  <si>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</si>
  <si>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</si>
  <si>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</si>
  <si>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</si>
  <si>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</si>
  <si>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</si>
  <si>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</si>
  <si>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</si>
  <si>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</si>
  <si>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</si>
  <si>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</si>
  <si>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</si>
  <si>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</si>
  <si>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</si>
  <si>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</si>
  <si>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</si>
  <si>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</si>
  <si>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</si>
  <si>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</si>
  <si>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</si>
  <si>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</si>
  <si>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</si>
  <si>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</si>
  <si>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</si>
  <si>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</si>
  <si>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</si>
  <si>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</si>
  <si>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</si>
  <si>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</si>
  <si>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</si>
  <si>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</si>
  <si>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</si>
  <si>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</si>
  <si>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</si>
  <si>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</si>
  <si>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</si>
  <si>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</si>
  <si>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</si>
  <si>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</si>
  <si>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</si>
  <si>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</si>
  <si>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</si>
  <si>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</si>
  <si>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</si>
  <si>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</si>
  <si>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</si>
  <si>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</si>
  <si>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</si>
  <si>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</si>
  <si>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</si>
  <si>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</si>
  <si>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</si>
  <si>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</si>
  <si>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</si>
  <si>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</si>
  <si>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</si>
  <si>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</si>
  <si>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</si>
  <si>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</si>
  <si>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</si>
  <si>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</si>
  <si>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</si>
  <si>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</si>
  <si>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</si>
  <si>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</si>
  <si>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</si>
  <si>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</si>
  <si>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</si>
  <si>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</si>
  <si>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</si>
  <si>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</si>
  <si>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</si>
  <si>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</si>
  <si>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</si>
  <si>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</si>
  <si>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</si>
  <si>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</si>
  <si>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</si>
  <si>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</si>
  <si>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</si>
  <si>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</si>
  <si>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</si>
  <si>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</si>
  <si>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</si>
  <si>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</si>
  <si>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</si>
  <si>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</si>
  <si>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</si>
  <si>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</si>
  <si>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</si>
  <si>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</si>
  <si>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</si>
  <si>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</si>
  <si>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</si>
  <si>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</si>
  <si>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</si>
  <si>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</si>
  <si>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</si>
  <si>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</si>
  <si>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</si>
  <si>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</si>
  <si>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</si>
  <si>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</si>
  <si>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</si>
  <si>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</si>
  <si>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</si>
  <si>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</si>
  <si>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</si>
  <si>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</si>
  <si>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</si>
  <si>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</si>
  <si>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</si>
  <si>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</si>
  <si>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</si>
  <si>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</si>
  <si>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</si>
  <si>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</si>
  <si>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</si>
  <si>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</si>
  <si>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</si>
  <si>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</si>
  <si>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</si>
  <si>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</si>
  <si>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</si>
  <si>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</si>
  <si>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</si>
  <si>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</si>
  <si>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</si>
  <si>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</si>
  <si>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</si>
  <si>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</si>
  <si>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</si>
  <si>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</si>
  <si>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</si>
  <si>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</si>
  <si>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</si>
  <si>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</si>
  <si>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</si>
  <si>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</si>
  <si>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</si>
  <si>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</si>
  <si>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</si>
  <si>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</si>
  <si>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</si>
  <si>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</si>
  <si>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</si>
  <si>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</si>
  <si>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</si>
  <si>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</si>
  <si>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</si>
  <si>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</si>
  <si>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</si>
  <si>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</si>
  <si>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</si>
  <si>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</si>
  <si>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</si>
  <si>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</si>
  <si>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</si>
  <si>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</si>
  <si>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</si>
  <si>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</si>
  <si>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</si>
  <si>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</si>
  <si>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</si>
  <si>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</si>
  <si>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</si>
  <si>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</si>
  <si>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</si>
  <si>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</si>
  <si>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</si>
  <si>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</si>
  <si>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</si>
  <si>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</si>
  <si>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</si>
  <si>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</si>
  <si>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</si>
  <si>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</si>
  <si>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</si>
  <si>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</si>
  <si>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</si>
  <si>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</si>
  <si>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</si>
  <si>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</si>
  <si>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</si>
  <si>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</si>
  <si>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</si>
  <si>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</si>
  <si>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</si>
  <si>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</si>
  <si>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</si>
  <si>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</si>
  <si>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</si>
  <si>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</si>
  <si>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</si>
  <si>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</si>
  <si>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</si>
  <si>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</si>
  <si>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</si>
  <si>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</si>
  <si>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</si>
  <si>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</si>
  <si>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</si>
  <si>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</si>
  <si>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</si>
  <si>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</si>
  <si>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</si>
  <si>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</si>
  <si>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</si>
  <si>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</si>
  <si>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</si>
  <si>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</si>
  <si>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</si>
  <si>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</si>
  <si>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</si>
  <si>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</si>
  <si>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</si>
  <si>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</si>
  <si>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</si>
  <si>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</si>
  <si>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</si>
  <si>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</si>
  <si>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</si>
  <si>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</si>
  <si>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</si>
  <si>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</si>
  <si>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</si>
  <si>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</si>
  <si>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</si>
  <si>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</si>
  <si>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</si>
  <si>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</si>
  <si>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</si>
  <si>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</si>
  <si>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</si>
  <si>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</si>
  <si>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</si>
  <si>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</si>
  <si>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</si>
  <si>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</si>
  <si>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</si>
  <si>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</si>
  <si>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</si>
  <si>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</si>
  <si>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</si>
  <si>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</si>
  <si>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</si>
  <si>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</si>
  <si>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</si>
  <si>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</si>
  <si>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</si>
  <si>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</si>
  <si>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</si>
  <si>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</si>
  <si>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</si>
  <si>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</si>
  <si>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</si>
  <si>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</si>
  <si>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</si>
  <si>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</si>
  <si>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</si>
  <si>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</si>
  <si>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</si>
  <si>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</si>
  <si>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</si>
  <si>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</si>
  <si>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</si>
  <si>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</si>
  <si>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</si>
  <si>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</si>
  <si>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</si>
  <si>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</si>
  <si>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</si>
  <si>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</si>
  <si>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</si>
  <si>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</si>
  <si>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</si>
  <si>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</si>
  <si>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</si>
  <si>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</si>
  <si>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</si>
  <si>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</si>
  <si>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</si>
  <si>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</si>
  <si>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</si>
  <si>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</si>
  <si>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</si>
  <si>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</si>
  <si>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</si>
  <si>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</si>
  <si>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</si>
  <si>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</si>
  <si>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</si>
  <si>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</si>
  <si>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</si>
  <si>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</si>
  <si>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</si>
  <si>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</si>
  <si>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</si>
  <si>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</si>
  <si>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</si>
  <si>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</si>
  <si>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</si>
  <si>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</si>
  <si>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</si>
  <si>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</si>
  <si>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</si>
  <si>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</si>
  <si>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</si>
  <si>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</si>
  <si>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</si>
  <si>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</si>
  <si>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</si>
  <si>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</si>
  <si>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</si>
  <si>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</si>
  <si>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</si>
  <si>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</si>
  <si>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</si>
  <si>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</si>
  <si>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</si>
  <si>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</si>
  <si>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</si>
  <si>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</si>
  <si>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</si>
  <si>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</si>
  <si>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</si>
  <si>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</si>
  <si>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</si>
  <si>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</si>
  <si>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</si>
  <si>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</si>
  <si>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</si>
  <si>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</si>
  <si>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</si>
  <si>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</si>
  <si>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</si>
  <si>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</si>
  <si>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</si>
  <si>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</si>
  <si>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</si>
  <si>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</si>
  <si>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</si>
  <si>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</si>
  <si>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</si>
  <si>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</si>
  <si>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</si>
  <si>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</si>
  <si>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</si>
  <si>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</si>
  <si>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</si>
  <si>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</si>
  <si>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</si>
  <si>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</si>
  <si>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</si>
  <si>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</si>
  <si>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</si>
  <si>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</si>
  <si>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</si>
  <si>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</si>
  <si>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</si>
  <si>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</si>
  <si>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</si>
  <si>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</si>
  <si>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</si>
  <si>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</si>
  <si>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</si>
  <si>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</si>
  <si>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</si>
  <si>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</si>
  <si>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</si>
  <si>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</si>
  <si>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</si>
  <si>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</si>
  <si>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</si>
  <si>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</si>
  <si>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</si>
  <si>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</si>
  <si>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</si>
  <si>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</si>
  <si>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</si>
  <si>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</si>
  <si>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</si>
  <si>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</si>
  <si>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</si>
  <si>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</si>
  <si>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</si>
  <si>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</si>
  <si>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</si>
  <si>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</si>
  <si>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</si>
  <si>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</si>
  <si>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</si>
  <si>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</si>
  <si>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</si>
  <si>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</si>
  <si>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</si>
  <si>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</si>
  <si>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</si>
  <si>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</si>
  <si>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</si>
  <si>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</si>
  <si>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</si>
  <si>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</si>
  <si>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</si>
  <si>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</si>
  <si>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</si>
  <si>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</si>
  <si>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</si>
  <si>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</si>
  <si>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</si>
  <si>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</si>
  <si>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</si>
  <si>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</si>
  <si>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</si>
  <si>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</si>
  <si>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</si>
  <si>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</si>
  <si>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</si>
  <si>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</si>
  <si>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</si>
  <si>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</si>
  <si>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</si>
  <si>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</si>
  <si>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</si>
  <si>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</si>
  <si>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</si>
  <si>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</si>
  <si>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</si>
  <si>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</si>
  <si>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</si>
  <si>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</si>
  <si>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</si>
  <si>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</si>
  <si>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</si>
  <si>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</si>
  <si>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</si>
  <si>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</si>
  <si>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</si>
  <si>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</si>
  <si>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</si>
  <si>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</si>
  <si>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</si>
  <si>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</si>
  <si>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</si>
  <si>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</si>
  <si>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</si>
  <si>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</si>
  <si>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</si>
  <si>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</si>
  <si>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</si>
  <si>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</si>
  <si>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</si>
  <si>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</si>
  <si>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</si>
  <si>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</si>
  <si>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</si>
  <si>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</si>
  <si>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</si>
  <si>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</si>
  <si>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</si>
  <si>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</si>
  <si>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</si>
  <si>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</si>
  <si>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</si>
  <si>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</si>
  <si>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</si>
  <si>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</si>
  <si>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</si>
  <si>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</si>
  <si>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</si>
  <si>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</si>
  <si>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</si>
  <si>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</si>
  <si>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</si>
  <si>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</si>
  <si>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</si>
  <si>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</si>
  <si>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</si>
  <si>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</si>
  <si>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</si>
  <si>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</si>
  <si>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</si>
  <si>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</si>
  <si>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</si>
  <si>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</si>
  <si>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</si>
  <si>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</si>
  <si>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</si>
  <si>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</si>
  <si>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</si>
  <si>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</si>
  <si>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</si>
  <si>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</si>
  <si>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</si>
  <si>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</si>
  <si>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</si>
  <si>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</si>
  <si>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</si>
  <si>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</si>
  <si>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</si>
  <si>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</si>
  <si>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</si>
  <si>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</si>
  <si>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</si>
  <si>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</si>
  <si>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</si>
  <si>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</si>
  <si>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</si>
  <si>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</si>
  <si>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</si>
  <si>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</si>
  <si>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</si>
  <si>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</si>
  <si>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</si>
  <si>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</si>
  <si>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</si>
  <si>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</si>
  <si>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</si>
  <si>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</si>
  <si>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</si>
  <si>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</si>
  <si>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</si>
  <si>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</si>
  <si>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</si>
  <si>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</si>
  <si>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</si>
  <si>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</si>
  <si>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</si>
  <si>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</si>
  <si>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</si>
  <si>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</si>
  <si>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</si>
  <si>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</si>
  <si>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</si>
  <si>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</si>
  <si>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</si>
  <si>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</si>
  <si>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</si>
  <si>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</si>
  <si>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</si>
  <si>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</si>
  <si>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</si>
  <si>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</si>
  <si>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</si>
  <si>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</si>
  <si>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</si>
  <si>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</si>
  <si>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</si>
  <si>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</si>
  <si>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</si>
  <si>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</si>
  <si>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</si>
  <si>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</si>
  <si>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</si>
  <si>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</si>
  <si>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</si>
  <si>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</si>
  <si>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</si>
  <si>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</si>
  <si>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</si>
  <si>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</si>
  <si>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</si>
  <si>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</si>
  <si>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</si>
  <si>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</si>
  <si>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</si>
  <si>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</si>
  <si>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</si>
  <si>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</si>
  <si>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</si>
  <si>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</si>
  <si>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</si>
  <si>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</si>
  <si>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</si>
  <si>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</si>
  <si>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</si>
  <si>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</si>
  <si>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</si>
  <si>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</si>
  <si>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</si>
  <si>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</si>
  <si>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</si>
  <si>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</si>
  <si>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</si>
  <si>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</si>
  <si>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</si>
  <si>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</si>
  <si>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</si>
  <si>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</si>
  <si>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</si>
  <si>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</si>
  <si>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</si>
  <si>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</si>
  <si>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</si>
  <si>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</si>
  <si>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</si>
  <si>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</si>
  <si>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</si>
  <si>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</si>
  <si>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</si>
  <si>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</si>
  <si>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</si>
  <si>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</si>
  <si>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</si>
  <si>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</si>
  <si>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</si>
  <si>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</si>
  <si>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</si>
  <si>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</si>
  <si>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</si>
  <si>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</si>
  <si>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</si>
  <si>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</si>
  <si>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</si>
  <si>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</si>
  <si>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</si>
  <si>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</si>
  <si>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</si>
  <si>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</si>
  <si>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</si>
  <si>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</si>
  <si>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</si>
  <si>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</si>
  <si>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</si>
  <si>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</si>
  <si>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</si>
  <si>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</si>
  <si>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</si>
  <si>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</si>
  <si>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</si>
  <si>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</si>
  <si>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</si>
  <si>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</si>
  <si>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</si>
  <si>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</si>
  <si>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</si>
  <si>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</si>
  <si>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</si>
  <si>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</si>
  <si>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</si>
  <si>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</si>
  <si>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</si>
  <si>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</si>
  <si>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</si>
  <si>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</si>
  <si>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</si>
  <si>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</si>
  <si>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</si>
  <si>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</si>
  <si>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</si>
  <si>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</si>
  <si>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</si>
  <si>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</si>
  <si>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</si>
  <si>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</si>
  <si>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</si>
  <si>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</si>
  <si>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</si>
  <si>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</si>
  <si>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</si>
  <si>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</si>
  <si>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</si>
  <si>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</si>
  <si>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</si>
  <si>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</si>
  <si>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</si>
  <si>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</si>
  <si>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</si>
  <si>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</si>
  <si>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</si>
  <si>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</si>
  <si>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</si>
  <si>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</si>
  <si>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</si>
  <si>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</si>
  <si>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</si>
  <si>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</si>
  <si>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</si>
  <si>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</si>
  <si>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</si>
  <si>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</si>
  <si>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</si>
  <si>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</si>
  <si>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</si>
  <si>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</si>
  <si>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</si>
  <si>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</si>
  <si>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</si>
  <si>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</si>
  <si>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</si>
  <si>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</si>
  <si>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</si>
  <si>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</si>
  <si>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</si>
  <si>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</si>
  <si>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</si>
  <si>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</si>
  <si>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</si>
  <si>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</si>
  <si>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</si>
  <si>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</si>
  <si>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</si>
  <si>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</si>
  <si>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</si>
  <si>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</si>
  <si>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</si>
  <si>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</si>
  <si>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</si>
  <si>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</si>
  <si>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</si>
  <si>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</si>
  <si>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</si>
  <si>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</si>
  <si>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</si>
  <si>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</si>
  <si>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</si>
  <si>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</si>
  <si>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</si>
  <si>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</si>
  <si>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</si>
  <si>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</si>
  <si>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</si>
  <si>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</si>
  <si>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</si>
  <si>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</si>
  <si>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</si>
  <si>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</si>
  <si>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</si>
  <si>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</si>
  <si>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</si>
  <si>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</si>
  <si>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</si>
  <si>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</si>
  <si>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</si>
  <si>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</si>
  <si>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</si>
  <si>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</si>
  <si>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</si>
  <si>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</si>
  <si>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</si>
  <si>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</si>
  <si>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</si>
  <si>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</si>
  <si>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</si>
  <si>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</si>
  <si>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</si>
  <si>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</si>
  <si>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</si>
  <si>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</si>
  <si>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</si>
  <si>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</si>
  <si>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</si>
  <si>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</si>
  <si>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</si>
  <si>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</si>
  <si>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</si>
  <si>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</si>
  <si>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</si>
  <si>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</si>
  <si>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</si>
  <si>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</si>
  <si>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</si>
  <si>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</si>
  <si>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</si>
  <si>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</si>
  <si>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</si>
  <si>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</si>
  <si>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</si>
  <si>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</si>
  <si>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</si>
  <si>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</si>
  <si>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</si>
  <si>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</si>
  <si>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</si>
  <si>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</si>
  <si>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</si>
  <si>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</si>
  <si>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</si>
  <si>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</si>
  <si>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</si>
  <si>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</si>
  <si>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</si>
  <si>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</si>
  <si>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</si>
  <si>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</si>
  <si>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</si>
  <si>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</si>
  <si>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</si>
  <si>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</si>
  <si>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</si>
  <si>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</si>
  <si>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</si>
  <si>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</si>
  <si>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</si>
  <si>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</si>
  <si>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</si>
  <si>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</si>
  <si>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</si>
  <si>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</si>
  <si>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</si>
  <si>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</si>
  <si>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</si>
  <si>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</si>
  <si>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</si>
  <si>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</si>
  <si>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</si>
  <si>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</si>
  <si>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</si>
  <si>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</si>
  <si>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</si>
  <si>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</si>
  <si>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</si>
  <si>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</si>
  <si>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</si>
  <si>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</si>
  <si>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</si>
  <si>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</si>
  <si>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</si>
  <si>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</si>
  <si>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</si>
  <si>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</si>
  <si>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</si>
  <si>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</si>
  <si>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</si>
  <si>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</si>
  <si>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</si>
  <si>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</si>
  <si>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</si>
  <si>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</si>
  <si>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</si>
  <si>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</si>
  <si>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</si>
  <si>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</si>
  <si>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</si>
  <si>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</si>
  <si>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</si>
  <si>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</si>
  <si>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</si>
  <si>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</si>
  <si>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</si>
  <si>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</si>
  <si>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</si>
  <si>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</si>
  <si>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</si>
  <si>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</si>
  <si>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</si>
  <si>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</si>
  <si>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</si>
  <si>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</si>
  <si>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</si>
  <si>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</si>
  <si>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</si>
  <si>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</si>
  <si>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</si>
  <si>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</si>
  <si>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</si>
  <si>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</si>
  <si>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</si>
  <si>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</si>
  <si>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</si>
  <si>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</si>
  <si>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</si>
  <si>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</si>
  <si>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</si>
  <si>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</si>
  <si>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</si>
  <si>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</si>
  <si>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</si>
  <si>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</si>
  <si>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</si>
  <si>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</si>
  <si>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</si>
  <si>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</si>
  <si>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</si>
  <si>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</si>
  <si>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</si>
  <si>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</si>
  <si>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</si>
  <si>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</si>
  <si>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</si>
  <si>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</si>
  <si>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</si>
  <si>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</si>
  <si>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</si>
  <si>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</si>
  <si>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</si>
  <si>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</si>
  <si>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</si>
  <si>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</si>
  <si>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</si>
  <si>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</si>
  <si>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</si>
  <si>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</si>
  <si>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</si>
  <si>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</si>
  <si>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</si>
  <si>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</si>
  <si>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</si>
  <si>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</si>
  <si>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</si>
  <si>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</si>
  <si>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</si>
  <si>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</si>
  <si>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</si>
  <si>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</si>
  <si>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</si>
  <si>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</si>
  <si>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</si>
  <si>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</si>
  <si>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</si>
  <si>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</si>
  <si>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</si>
  <si>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</si>
  <si>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</si>
  <si>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</si>
  <si>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</si>
  <si>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</si>
  <si>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</si>
  <si>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</si>
  <si>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</si>
  <si>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</si>
  <si>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</si>
  <si>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</si>
  <si>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</si>
  <si>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</si>
  <si>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</si>
  <si>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</si>
  <si>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</si>
  <si>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</si>
  <si>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</si>
  <si>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</si>
  <si>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</si>
  <si>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</si>
  <si>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</si>
  <si>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</si>
  <si>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</si>
  <si>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</si>
  <si>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</si>
  <si>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</si>
  <si>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</si>
  <si>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</si>
  <si>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</si>
  <si>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</si>
  <si>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</si>
  <si>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</si>
  <si>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</si>
  <si>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</si>
  <si>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</si>
  <si>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</si>
  <si>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</si>
  <si>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</si>
  <si>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</si>
  <si>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</si>
  <si>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</si>
  <si>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</si>
  <si>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</si>
  <si>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</si>
  <si>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</si>
  <si>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</si>
  <si>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</si>
  <si>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</si>
  <si>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</si>
  <si>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</si>
  <si>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</si>
  <si>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</si>
  <si>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</si>
  <si>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</si>
  <si>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</si>
  <si>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</si>
  <si>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</si>
  <si>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</si>
  <si>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</si>
  <si>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</si>
  <si>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</si>
  <si>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</si>
  <si>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</si>
  <si>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</si>
  <si>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</si>
  <si>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</si>
  <si>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</si>
  <si>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</si>
  <si>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</si>
  <si>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</si>
  <si>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</si>
  <si>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</si>
  <si>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</si>
  <si>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</si>
  <si>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</si>
  <si>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</si>
  <si>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</si>
  <si>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</si>
  <si>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</si>
  <si>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</si>
  <si>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</si>
  <si>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</si>
  <si>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</si>
  <si>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</si>
  <si>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</si>
  <si>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</si>
  <si>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</si>
  <si>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</si>
  <si>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</si>
  <si>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</si>
  <si>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</si>
  <si>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</si>
  <si>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</si>
  <si>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</si>
  <si>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</si>
  <si>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</si>
  <si>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</si>
  <si>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</si>
  <si>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</si>
  <si>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</si>
  <si>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</si>
  <si>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</si>
  <si>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</si>
  <si>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</si>
  <si>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</si>
  <si>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</si>
  <si>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</si>
  <si>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</si>
  <si>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</si>
  <si>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</si>
  <si>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</si>
  <si>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</si>
  <si>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</si>
  <si>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</si>
  <si>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</si>
  <si>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</si>
  <si>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</si>
  <si>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</si>
  <si>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</si>
  <si>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</si>
  <si>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</si>
  <si>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</si>
  <si>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</si>
  <si>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</si>
  <si>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</si>
  <si>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</si>
  <si>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</si>
  <si>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</si>
  <si>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</si>
  <si>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</si>
  <si>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</si>
  <si>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</si>
  <si>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</si>
  <si>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</si>
  <si>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</si>
  <si>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</si>
  <si>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</si>
  <si>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</si>
  <si>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</si>
  <si>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</si>
  <si>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</si>
  <si>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</si>
  <si>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</si>
  <si>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</si>
  <si>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</si>
  <si>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</si>
  <si>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</si>
  <si>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</si>
  <si>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</si>
  <si>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</si>
  <si>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</si>
  <si>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</si>
  <si>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</si>
  <si>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</si>
  <si>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</si>
  <si>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</si>
  <si>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</si>
  <si>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</si>
  <si>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</si>
  <si>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</si>
  <si>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</si>
  <si>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</si>
  <si>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</si>
  <si>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</si>
  <si>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</si>
  <si>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</si>
  <si>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</si>
  <si>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</si>
  <si>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</si>
  <si>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</si>
  <si>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</si>
  <si>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</si>
  <si>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</si>
  <si>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</si>
  <si>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</si>
  <si>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</si>
  <si>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</si>
  <si>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</si>
  <si>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</si>
  <si>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</si>
  <si>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</si>
  <si>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</si>
  <si>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</si>
  <si>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</si>
  <si>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</si>
  <si>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</si>
  <si>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</si>
  <si>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</si>
  <si>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</si>
  <si>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</si>
  <si>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</si>
  <si>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</si>
  <si>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</si>
  <si>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</si>
  <si>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</si>
  <si>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</si>
  <si>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</si>
  <si>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</si>
  <si>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</si>
  <si>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</si>
  <si>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</si>
  <si>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</si>
  <si>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</si>
  <si>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</si>
  <si>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</si>
  <si>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</si>
  <si>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</si>
  <si>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</si>
  <si>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</si>
  <si>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</si>
  <si>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</si>
  <si>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</si>
  <si>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</si>
  <si>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</si>
  <si>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</si>
  <si>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</si>
  <si>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</si>
  <si>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</si>
  <si>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</si>
  <si>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</si>
  <si>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</si>
  <si>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</si>
  <si>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</si>
  <si>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</si>
  <si>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</si>
  <si>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</si>
  <si>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</si>
  <si>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</si>
  <si>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</si>
  <si>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</si>
  <si>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</si>
  <si>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</si>
  <si>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</si>
  <si>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</si>
  <si>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</si>
  <si>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</si>
  <si>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</si>
  <si>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</si>
  <si>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</si>
  <si>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</si>
  <si>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</si>
  <si>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</si>
  <si>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</si>
  <si>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</si>
  <si>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</si>
  <si>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</si>
  <si>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</si>
  <si>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</si>
  <si>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</si>
  <si>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</si>
  <si>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</si>
  <si>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</si>
  <si>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</si>
  <si>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</si>
  <si>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</si>
  <si>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</si>
  <si>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</si>
  <si>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</si>
  <si>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</si>
  <si>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</si>
  <si>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</si>
  <si>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</si>
  <si>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</si>
  <si>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</si>
  <si>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</si>
  <si>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</si>
  <si>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</si>
  <si>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</si>
  <si>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</si>
  <si>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</si>
  <si>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</si>
  <si>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</si>
  <si>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</si>
  <si>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</si>
  <si>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</si>
  <si>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</si>
  <si>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</si>
  <si>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</si>
  <si>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</si>
  <si>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</si>
  <si>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</si>
  <si>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</si>
  <si>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</si>
  <si>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</si>
  <si>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</si>
  <si>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</si>
  <si>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</si>
  <si>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</si>
  <si>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</si>
  <si>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</si>
  <si>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</si>
  <si>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</si>
  <si>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</si>
  <si>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</si>
  <si>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</si>
  <si>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</si>
  <si>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</si>
  <si>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</si>
  <si>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</si>
  <si>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</si>
  <si>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</si>
  <si>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</si>
  <si>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</si>
  <si>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</si>
  <si>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</si>
  <si>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</si>
  <si>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</si>
  <si>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</si>
  <si>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</si>
  <si>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</si>
  <si>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</si>
  <si>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</si>
  <si>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</si>
  <si>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</si>
  <si>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</si>
  <si>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</si>
  <si>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</si>
  <si>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</si>
  <si>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</si>
  <si>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</si>
  <si>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</si>
  <si>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</si>
  <si>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</si>
  <si>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</si>
  <si>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</si>
  <si>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</si>
  <si>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</si>
  <si>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</si>
  <si>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</si>
  <si>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</si>
  <si>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</si>
  <si>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</si>
  <si>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</si>
  <si>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</si>
  <si>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</si>
  <si>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</si>
  <si>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</si>
  <si>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</si>
  <si>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</si>
  <si>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</si>
  <si>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</si>
  <si>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</si>
  <si>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</si>
  <si>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</si>
  <si>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</si>
  <si>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</si>
  <si>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</si>
  <si>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</si>
  <si>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</si>
  <si>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</si>
  <si>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</si>
  <si>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</si>
  <si>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</si>
  <si>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</si>
  <si>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</si>
  <si>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</si>
  <si>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</si>
  <si>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</si>
  <si>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</si>
  <si>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</si>
  <si>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</si>
  <si>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</si>
  <si>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</si>
  <si>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</si>
  <si>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</si>
  <si>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</si>
  <si>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</si>
  <si>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</si>
  <si>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</si>
  <si>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</si>
  <si>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</si>
  <si>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</si>
  <si>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</si>
  <si>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</si>
  <si>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</si>
  <si>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</si>
  <si>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</si>
  <si>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</si>
  <si>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</si>
  <si>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</si>
  <si>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</si>
  <si>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</si>
  <si>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</si>
  <si>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</si>
  <si>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</si>
  <si>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</si>
  <si>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</si>
  <si>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</si>
  <si>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</si>
  <si>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</si>
  <si>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</si>
  <si>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</si>
  <si>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</si>
  <si>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</si>
  <si>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</si>
  <si>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</si>
  <si>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</si>
  <si>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</si>
  <si>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</si>
  <si>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</si>
  <si>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</si>
  <si>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</si>
  <si>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</si>
  <si>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</si>
  <si>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</si>
  <si>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</si>
  <si>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</si>
  <si>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</si>
  <si>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</si>
  <si>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</si>
  <si>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</si>
  <si>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</si>
  <si>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</si>
  <si>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</si>
  <si>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</si>
  <si>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</si>
  <si>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</si>
  <si>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</si>
  <si>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</si>
  <si>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</si>
  <si>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</si>
  <si>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</si>
  <si>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</si>
  <si>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</si>
  <si>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</si>
  <si>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</si>
  <si>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</si>
  <si>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</si>
  <si>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</si>
  <si>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</si>
  <si>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</si>
  <si>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</si>
  <si>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</si>
  <si>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</si>
  <si>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</si>
  <si>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</si>
  <si>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</si>
  <si>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</si>
  <si>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</si>
  <si>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</si>
  <si>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</si>
  <si>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</si>
  <si>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</si>
  <si>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</si>
  <si>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</si>
  <si>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</si>
  <si>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</si>
  <si>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</si>
  <si>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</si>
  <si>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</si>
  <si>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</si>
  <si>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</si>
  <si>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</si>
  <si>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</si>
  <si>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</si>
  <si>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</si>
  <si>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</si>
  <si>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</si>
  <si>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</si>
  <si>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</si>
  <si>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</si>
  <si>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</si>
  <si>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</si>
  <si>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</si>
  <si>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</si>
  <si>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</si>
  <si>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</si>
  <si>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</si>
  <si>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</si>
  <si>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</si>
  <si>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</si>
  <si>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</si>
  <si>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</si>
  <si>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</si>
  <si>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</si>
  <si>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</si>
  <si>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</si>
  <si>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</si>
  <si>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</si>
  <si>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</si>
  <si>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</si>
  <si>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</si>
  <si>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</si>
  <si>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</si>
  <si>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</si>
  <si>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</si>
  <si>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</si>
  <si>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</si>
  <si>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</si>
  <si>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</si>
  <si>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</si>
  <si>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</si>
  <si>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</si>
  <si>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</si>
  <si>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</si>
  <si>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</si>
  <si>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</si>
  <si>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</si>
  <si>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</si>
  <si>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</si>
  <si>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</si>
  <si>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</si>
  <si>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</si>
  <si>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</si>
  <si>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</si>
  <si>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</si>
  <si>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</si>
  <si>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</si>
  <si>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</si>
  <si>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</si>
  <si>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</si>
  <si>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</si>
  <si>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</si>
  <si>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</si>
  <si>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</si>
  <si>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</si>
  <si>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</si>
  <si>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</si>
  <si>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</si>
  <si>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</si>
  <si>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</si>
  <si>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</si>
  <si>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</si>
  <si>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</si>
  <si>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</si>
  <si>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</si>
  <si>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</si>
  <si>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</si>
  <si>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</si>
  <si>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</si>
  <si>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</si>
  <si>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</si>
  <si>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</si>
  <si>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</si>
  <si>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</si>
  <si>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</si>
  <si>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</si>
  <si>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</si>
  <si>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</si>
  <si>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</si>
  <si>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</si>
  <si>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</si>
  <si>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</si>
  <si>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</si>
  <si>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</si>
  <si>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</si>
  <si>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</si>
  <si>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</si>
  <si>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</si>
  <si>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</si>
  <si>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</si>
  <si>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</si>
  <si>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</si>
  <si>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</si>
  <si>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</si>
  <si>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</si>
  <si>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</si>
  <si>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</si>
  <si>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</si>
  <si>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</si>
  <si>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</si>
  <si>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</si>
  <si>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</si>
  <si>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</si>
  <si>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</si>
  <si>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</si>
  <si>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</si>
  <si>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</si>
  <si>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</si>
  <si>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</si>
  <si>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</si>
  <si>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</si>
  <si>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</si>
  <si>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</si>
  <si>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</si>
  <si>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</si>
  <si>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</si>
  <si>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</si>
  <si>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</si>
  <si>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</si>
  <si>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</si>
  <si>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</si>
  <si>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</si>
  <si>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</si>
  <si>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</si>
  <si>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</si>
  <si>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</si>
  <si>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</si>
  <si>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</si>
  <si>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</si>
  <si>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</si>
  <si>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</si>
  <si>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</si>
  <si>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</si>
  <si>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</si>
  <si>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</si>
  <si>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</si>
  <si>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</si>
  <si>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</si>
  <si>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</si>
  <si>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</si>
  <si>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</si>
  <si>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</si>
  <si>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</si>
  <si>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</si>
  <si>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</si>
  <si>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</si>
  <si>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</si>
  <si>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</si>
  <si>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</si>
  <si>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</si>
  <si>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</si>
  <si>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</si>
  <si>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</si>
  <si>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</si>
  <si>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</si>
  <si>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</si>
  <si>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</si>
  <si>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</si>
  <si>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</si>
  <si>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</si>
  <si>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</si>
  <si>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</si>
  <si>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</si>
  <si>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</si>
  <si>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</si>
  <si>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</si>
  <si>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</si>
  <si>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</si>
  <si>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</si>
  <si>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</si>
  <si>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</si>
  <si>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</si>
  <si>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</si>
  <si>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</si>
  <si>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</si>
  <si>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</si>
  <si>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</si>
  <si>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</si>
  <si>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</si>
  <si>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</si>
  <si>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</si>
  <si>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</si>
  <si>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</si>
  <si>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</si>
  <si>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</si>
  <si>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</si>
  <si>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</si>
  <si>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</si>
  <si>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</si>
  <si>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</si>
  <si>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</si>
  <si>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</si>
  <si>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</si>
  <si>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</si>
  <si>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</si>
  <si>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</si>
  <si>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</si>
  <si>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</si>
  <si>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</si>
  <si>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</si>
  <si>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</si>
  <si>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</si>
  <si>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</si>
  <si>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</si>
  <si>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</si>
  <si>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</si>
  <si>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</si>
  <si>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</si>
  <si>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</si>
  <si>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</si>
  <si>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</si>
  <si>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</si>
  <si>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</si>
  <si>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</si>
  <si>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</si>
  <si>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</si>
  <si>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</si>
  <si>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</si>
  <si>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</si>
  <si>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</si>
  <si>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</si>
  <si>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</si>
  <si>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</si>
  <si>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</si>
  <si>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</si>
  <si>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</si>
  <si>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</si>
  <si>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</si>
  <si>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</si>
  <si>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</si>
  <si>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</si>
  <si>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</si>
  <si>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</si>
  <si>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</si>
  <si>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</si>
  <si>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</si>
  <si>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</si>
  <si>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</si>
  <si>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</si>
  <si>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</si>
  <si>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</si>
  <si>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</si>
  <si>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</si>
  <si>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</si>
  <si>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</si>
  <si>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</si>
  <si>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</si>
  <si>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</si>
  <si>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</si>
  <si>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</si>
  <si>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</si>
  <si>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</si>
  <si>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</si>
  <si>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</si>
  <si>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</si>
  <si>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</si>
  <si>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</si>
  <si>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</si>
  <si>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</si>
  <si>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</si>
  <si>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</si>
  <si>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</si>
  <si>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</si>
  <si>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</si>
  <si>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</si>
  <si>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</si>
  <si>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</si>
  <si>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</si>
  <si>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</si>
  <si>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</si>
  <si>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</si>
  <si>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</si>
  <si>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</si>
  <si>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</si>
  <si>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</si>
  <si>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</si>
  <si>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</si>
  <si>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</si>
  <si>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</si>
  <si>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</si>
  <si>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</si>
  <si>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</si>
  <si>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</si>
  <si>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</si>
  <si>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</si>
  <si>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</si>
  <si>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</si>
  <si>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</si>
  <si>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</si>
  <si>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</si>
  <si>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</si>
  <si>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</si>
  <si>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</si>
  <si>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</si>
  <si>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</si>
  <si>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</si>
  <si>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</si>
  <si>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</si>
  <si>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</si>
  <si>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</si>
  <si>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</si>
  <si>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</si>
  <si>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</si>
  <si>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</si>
  <si>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</si>
  <si>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</si>
  <si>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</si>
  <si>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</si>
  <si>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</si>
  <si>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</si>
  <si>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</si>
  <si>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</si>
  <si>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</si>
  <si>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</si>
  <si>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</si>
  <si>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</si>
  <si>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</si>
  <si>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</si>
  <si>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</si>
  <si>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</si>
  <si>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</si>
  <si>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</si>
  <si>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</si>
  <si>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</si>
  <si>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</si>
  <si>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</si>
  <si>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</si>
  <si>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</si>
  <si>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</si>
  <si>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</si>
  <si>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</si>
  <si>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</si>
  <si>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</si>
  <si>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</si>
  <si>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</si>
  <si>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</si>
  <si>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</si>
  <si>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</si>
  <si>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</si>
  <si>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</si>
  <si>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</si>
  <si>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</si>
  <si>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</si>
  <si>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</si>
  <si>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</si>
  <si>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</si>
  <si>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</si>
  <si>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</si>
  <si>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</si>
  <si>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</si>
  <si>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</si>
  <si>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</si>
  <si>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</si>
  <si>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</si>
  <si>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</si>
  <si>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</si>
  <si>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</si>
  <si>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</si>
  <si>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</si>
  <si>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</si>
  <si>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</si>
  <si>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</si>
  <si>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</si>
  <si>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</si>
  <si>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</si>
  <si>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</si>
  <si>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</si>
  <si>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</si>
  <si>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</si>
  <si>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</si>
  <si>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</si>
  <si>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</si>
  <si>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</si>
  <si>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</si>
  <si>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</si>
  <si>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</si>
  <si>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</si>
  <si>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</si>
  <si>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</si>
  <si>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</si>
  <si>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</si>
  <si>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</si>
  <si>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</si>
  <si>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</si>
  <si>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</si>
  <si>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</si>
  <si>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</si>
  <si>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</si>
  <si>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</si>
  <si>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</si>
  <si>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</si>
  <si>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</si>
  <si>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</si>
  <si>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</si>
  <si>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</si>
  <si>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</si>
  <si>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</si>
  <si>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</si>
  <si>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</si>
  <si>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</si>
  <si>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</si>
  <si>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</si>
  <si>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</si>
  <si>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</si>
  <si>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</si>
  <si>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</si>
  <si>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</si>
  <si>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</si>
  <si>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</si>
  <si>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</si>
  <si>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</si>
  <si>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</si>
  <si>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</si>
  <si>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</si>
  <si>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</si>
  <si>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</si>
  <si>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</si>
  <si>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</si>
  <si>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</si>
  <si>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</si>
  <si>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</si>
  <si>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</si>
  <si>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</si>
  <si>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</si>
  <si>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</si>
  <si>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</si>
  <si>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</si>
  <si>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</si>
  <si>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</si>
  <si>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</si>
  <si>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</si>
  <si>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</si>
  <si>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</si>
  <si>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</si>
  <si>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</si>
  <si>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</si>
  <si>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</si>
  <si>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</si>
  <si>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</si>
  <si>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</si>
  <si>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</si>
  <si>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</si>
  <si>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</si>
  <si>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</si>
  <si>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</si>
  <si>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</si>
  <si>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</si>
  <si>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</si>
  <si>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</si>
  <si>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</si>
  <si>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</si>
  <si>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</si>
  <si>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</si>
  <si>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</si>
  <si>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</si>
  <si>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</si>
  <si>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</si>
  <si>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</si>
  <si>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</si>
  <si>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</si>
  <si>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</si>
  <si>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</si>
  <si>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</si>
  <si>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</si>
  <si>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</si>
  <si>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</si>
  <si>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</si>
  <si>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</si>
  <si>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</si>
  <si>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</si>
  <si>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</si>
  <si>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</si>
  <si>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</si>
  <si>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</si>
  <si>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</si>
  <si>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</si>
  <si>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</si>
  <si>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</si>
  <si>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</si>
  <si>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</si>
  <si>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</si>
  <si>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</si>
  <si>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</si>
  <si>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</si>
  <si>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</si>
  <si>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</si>
  <si>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</si>
  <si>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</si>
  <si>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</si>
  <si>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</si>
  <si>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</si>
  <si>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</si>
  <si>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</si>
  <si>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</si>
  <si>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</si>
  <si>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</si>
  <si>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</si>
  <si>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</si>
  <si>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</si>
  <si>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</si>
  <si>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</si>
  <si>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</si>
  <si>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</si>
  <si>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</si>
  <si>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</si>
  <si>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</si>
  <si>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</si>
  <si>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</si>
  <si>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</si>
  <si>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</si>
  <si>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</si>
  <si>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</si>
  <si>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</si>
  <si>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</si>
  <si>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</si>
  <si>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</si>
  <si>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</si>
  <si>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</si>
  <si>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</si>
  <si>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</si>
  <si>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</si>
  <si>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</si>
  <si>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</si>
  <si>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</si>
  <si>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</si>
  <si>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</si>
  <si>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</si>
  <si>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</si>
  <si>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</si>
  <si>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</si>
  <si>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</si>
  <si>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</si>
  <si>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</si>
  <si>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</si>
  <si>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</si>
  <si>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</si>
  <si>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</si>
  <si>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</si>
  <si>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</si>
  <si>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</si>
  <si>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</si>
  <si>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</si>
  <si>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</si>
  <si>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</si>
  <si>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</si>
  <si>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</si>
  <si>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</si>
  <si>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</si>
  <si>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</si>
  <si>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</si>
  <si>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</si>
  <si>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</si>
  <si>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</si>
  <si>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</si>
  <si>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</si>
  <si>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</si>
  <si>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</si>
  <si>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</si>
  <si>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</si>
  <si>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</si>
  <si>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</si>
  <si>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</si>
  <si>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</si>
  <si>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</si>
  <si>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</si>
  <si>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</si>
  <si>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</si>
  <si>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</si>
  <si>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</si>
  <si>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</si>
  <si>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</si>
  <si>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</si>
  <si>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</si>
  <si>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</si>
  <si>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</si>
  <si>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</si>
  <si>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</si>
  <si>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</si>
  <si>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</si>
  <si>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</si>
  <si>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</si>
  <si>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</si>
  <si>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</si>
  <si>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</si>
  <si>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</si>
  <si>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</si>
  <si>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</si>
  <si>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</si>
  <si>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</si>
  <si>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</si>
  <si>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</si>
  <si>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</si>
  <si>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</si>
  <si>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</si>
  <si>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</si>
  <si>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</si>
  <si>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</si>
  <si>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</si>
  <si>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</si>
  <si>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</si>
  <si>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</si>
  <si>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</si>
  <si>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</si>
  <si>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</si>
  <si>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</si>
  <si>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</si>
  <si>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</si>
  <si>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</si>
  <si>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</si>
  <si>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</si>
  <si>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</si>
  <si>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</si>
  <si>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</si>
  <si>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</si>
  <si>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</si>
  <si>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</si>
  <si>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</si>
  <si>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</si>
  <si>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</si>
  <si>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</si>
  <si>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</si>
  <si>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</si>
  <si>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</si>
  <si>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</si>
  <si>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</si>
  <si>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</si>
  <si>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</si>
  <si>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</si>
  <si>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</si>
  <si>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</si>
  <si>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</si>
  <si>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</si>
  <si>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</si>
  <si>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</si>
  <si>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</si>
  <si>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</si>
  <si>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</si>
  <si>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</si>
  <si>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</si>
  <si>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</si>
  <si>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</si>
  <si>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</si>
  <si>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</si>
  <si>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</si>
  <si>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</si>
  <si>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</si>
  <si>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</si>
  <si>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</si>
  <si>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</si>
  <si>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</si>
  <si>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</si>
  <si>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</si>
  <si>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</si>
  <si>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</si>
  <si>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</si>
  <si>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</si>
  <si>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</si>
  <si>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</si>
  <si>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</si>
  <si>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</si>
  <si>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</si>
  <si>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</si>
  <si>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</si>
  <si>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</si>
  <si>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</si>
  <si>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</si>
  <si>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</si>
  <si>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</si>
  <si>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</si>
  <si>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</si>
  <si>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</si>
  <si>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</si>
  <si>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</si>
  <si>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</si>
  <si>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</si>
  <si>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</si>
  <si>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</si>
  <si>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</si>
  <si>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</si>
  <si>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</si>
  <si>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</si>
  <si>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</si>
  <si>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</si>
  <si>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</si>
  <si>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</si>
  <si>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</si>
  <si>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</si>
  <si>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</si>
  <si>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</si>
  <si>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</si>
  <si>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</si>
  <si>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</si>
  <si>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</si>
  <si>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</si>
  <si>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</si>
  <si>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</si>
  <si>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</si>
  <si>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</si>
  <si>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</si>
  <si>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</si>
  <si>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</si>
  <si>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</si>
  <si>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</si>
  <si>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</si>
  <si>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</si>
  <si>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</si>
  <si>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</si>
  <si>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</si>
  <si>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</si>
  <si>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</si>
  <si>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</si>
  <si>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</si>
  <si>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</si>
  <si>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</si>
  <si>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</si>
  <si>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</si>
  <si>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</si>
  <si>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</si>
  <si>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</si>
  <si>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</si>
  <si>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</si>
  <si>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</si>
  <si>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</si>
  <si>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</si>
  <si>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</si>
  <si>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</si>
  <si>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</si>
  <si>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</si>
  <si>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</si>
  <si>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</si>
  <si>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</si>
  <si>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</si>
  <si>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</si>
  <si>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</si>
  <si>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</si>
  <si>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</si>
  <si>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</si>
  <si>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</si>
  <si>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</si>
  <si>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</si>
  <si>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</si>
  <si>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</si>
  <si>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</si>
  <si>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</si>
  <si>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</si>
  <si>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</si>
  <si>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</si>
  <si>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</si>
  <si>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</si>
  <si>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</si>
  <si>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</si>
  <si>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</si>
  <si>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</si>
  <si>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</si>
  <si>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</si>
  <si>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</si>
  <si>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</si>
  <si>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</si>
  <si>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</si>
  <si>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</si>
  <si>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</si>
  <si>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</si>
  <si>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</si>
  <si>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</si>
  <si>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</si>
  <si>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</si>
  <si>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</si>
  <si>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</si>
  <si>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</si>
  <si>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</si>
  <si>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</si>
  <si>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</si>
  <si>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</si>
  <si>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</si>
  <si>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</si>
  <si>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</si>
  <si>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</si>
  <si>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</si>
  <si>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</si>
  <si>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</si>
  <si>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</si>
  <si>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</si>
  <si>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</si>
  <si>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</si>
  <si>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</si>
  <si>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</si>
  <si>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</si>
  <si>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</si>
  <si>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</si>
  <si>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</si>
  <si>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</si>
  <si>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</si>
  <si>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</si>
  <si>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</si>
  <si>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</si>
  <si>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</si>
  <si>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</si>
  <si>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</si>
  <si>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</si>
  <si>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</si>
  <si>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</si>
  <si>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</si>
  <si>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</si>
  <si>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</si>
  <si>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</si>
  <si>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</si>
  <si>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</si>
  <si>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</si>
  <si>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</si>
  <si>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</si>
  <si>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</si>
  <si>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</si>
  <si>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</si>
  <si>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</si>
  <si>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</si>
  <si>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</si>
  <si>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</si>
  <si>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</si>
  <si>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</si>
  <si>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</si>
  <si>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</si>
  <si>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</si>
  <si>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</si>
  <si>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</si>
  <si>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</si>
  <si>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</si>
  <si>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</si>
  <si>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</si>
  <si>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</si>
  <si>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</si>
  <si>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</si>
  <si>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</si>
  <si>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</si>
  <si>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</si>
  <si>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</si>
  <si>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</si>
  <si>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</si>
  <si>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</si>
  <si>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</si>
  <si>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</si>
  <si>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</si>
  <si>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</si>
  <si>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</si>
  <si>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</si>
  <si>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</si>
  <si>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</si>
  <si>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</si>
  <si>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</si>
  <si>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</si>
  <si>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</si>
  <si>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</si>
  <si>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</si>
  <si>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</si>
  <si>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</si>
  <si>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</si>
  <si>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</si>
  <si>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</si>
  <si>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</si>
  <si>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</si>
  <si>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</si>
  <si>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</si>
  <si>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</si>
  <si>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</si>
  <si>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</si>
  <si>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</si>
  <si>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</si>
  <si>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</si>
  <si>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</si>
  <si>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</si>
  <si>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</si>
  <si>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</si>
  <si>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</si>
  <si>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</si>
  <si>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</si>
  <si>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</si>
  <si>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</si>
  <si>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</si>
  <si>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</si>
  <si>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</si>
  <si>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</si>
  <si>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</si>
  <si>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</si>
  <si>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</si>
  <si>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</si>
  <si>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</si>
  <si>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</si>
  <si>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</si>
  <si>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</si>
  <si>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</si>
  <si>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</si>
  <si>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</si>
  <si>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</si>
  <si>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</si>
  <si>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</si>
  <si>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</si>
  <si>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</si>
  <si>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</si>
  <si>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</si>
  <si>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</si>
  <si>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</si>
  <si>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</si>
  <si>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</si>
  <si>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</si>
  <si>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</si>
  <si>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</si>
  <si>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</si>
  <si>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</si>
  <si>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</si>
  <si>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</si>
  <si>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</si>
  <si>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</si>
  <si>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</si>
  <si>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</si>
  <si>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</si>
  <si>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</si>
  <si>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</si>
  <si>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</si>
  <si>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</si>
  <si>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</si>
  <si>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</si>
  <si>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</si>
  <si>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</si>
  <si>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</si>
  <si>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</si>
  <si>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</si>
  <si>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</si>
  <si>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</si>
  <si>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</si>
  <si>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</si>
  <si>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</si>
  <si>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</si>
  <si>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</si>
  <si>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</si>
  <si>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</si>
  <si>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</si>
  <si>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</si>
  <si>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</si>
  <si>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</si>
  <si>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</si>
  <si>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</si>
  <si>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</si>
  <si>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</si>
  <si>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</si>
  <si>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</si>
  <si>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</si>
  <si>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</si>
  <si>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</si>
  <si>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</si>
  <si>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</si>
  <si>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</si>
  <si>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</si>
  <si>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</si>
  <si>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</si>
  <si>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</si>
  <si>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</si>
  <si>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</si>
  <si>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</si>
  <si>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</si>
  <si>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</si>
  <si>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</si>
  <si>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</si>
  <si>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</si>
  <si>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</si>
  <si>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</si>
  <si>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</si>
  <si>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</si>
  <si>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</si>
  <si>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</si>
  <si>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</si>
  <si>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</si>
  <si>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</si>
  <si>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</si>
  <si>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</si>
  <si>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</si>
  <si>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</si>
  <si>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</si>
  <si>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</si>
  <si>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</si>
  <si>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</si>
  <si>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</si>
  <si>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</si>
  <si>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</si>
  <si>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</si>
  <si>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</si>
  <si>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</si>
  <si>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</si>
  <si>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</si>
  <si>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</si>
  <si>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</si>
  <si>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</si>
  <si>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</si>
  <si>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</si>
  <si>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</si>
  <si>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</si>
  <si>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</si>
  <si>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</si>
  <si>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</si>
  <si>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</si>
  <si>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</si>
  <si>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</si>
  <si>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</si>
  <si>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</si>
  <si>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</si>
  <si>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</si>
  <si>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</si>
  <si>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</si>
  <si>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</si>
  <si>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</si>
  <si>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</si>
  <si>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</si>
  <si>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</si>
  <si>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</si>
  <si>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</si>
  <si>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</si>
  <si>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</si>
  <si>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</si>
  <si>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</si>
  <si>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</si>
  <si>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</si>
  <si>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</si>
  <si>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</si>
  <si>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</si>
  <si>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</si>
  <si>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</si>
  <si>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</si>
  <si>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</si>
  <si>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</si>
  <si>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</si>
  <si>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</si>
  <si>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</si>
  <si>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</si>
  <si>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</si>
  <si>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</si>
  <si>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</si>
  <si>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</si>
  <si>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</si>
  <si>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</si>
  <si>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</si>
  <si>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</si>
  <si>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</si>
  <si>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</si>
  <si>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</si>
  <si>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</si>
  <si>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</si>
  <si>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</si>
  <si>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</si>
  <si>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</si>
  <si>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</si>
  <si>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</si>
  <si>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</si>
  <si>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</si>
  <si>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</si>
  <si>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</si>
  <si>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</si>
  <si>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</si>
  <si>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</si>
  <si>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</si>
  <si>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</si>
  <si>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</si>
  <si>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</si>
  <si>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</si>
  <si>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</si>
  <si>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</si>
  <si>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</si>
  <si>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</si>
  <si>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</si>
  <si>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</si>
  <si>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</si>
  <si>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</si>
  <si>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</si>
  <si>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</si>
  <si>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</si>
  <si>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</si>
  <si>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</si>
  <si>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</si>
  <si>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</si>
  <si>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</si>
  <si>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</si>
  <si>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</si>
  <si>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</si>
  <si>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</si>
  <si>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</si>
  <si>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</si>
  <si>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</si>
  <si>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</si>
  <si>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</si>
  <si>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</si>
  <si>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</si>
  <si>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</si>
  <si>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</si>
  <si>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</si>
  <si>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</si>
  <si>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</si>
  <si>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</si>
  <si>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</si>
  <si>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</si>
  <si>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</si>
  <si>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</si>
  <si>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</si>
  <si>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</si>
  <si>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</si>
  <si>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</si>
  <si>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</si>
  <si>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</si>
  <si>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</si>
  <si>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</si>
  <si>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</si>
  <si>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</si>
  <si>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</si>
  <si>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</si>
  <si>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</si>
  <si>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</si>
  <si>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</si>
  <si>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</si>
  <si>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</si>
  <si>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</si>
  <si>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</si>
  <si>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</si>
  <si>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</si>
  <si>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</si>
  <si>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</si>
  <si>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</si>
  <si>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</si>
  <si>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</si>
  <si>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</si>
  <si>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</si>
  <si>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</si>
  <si>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</si>
  <si>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</si>
  <si>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</si>
  <si>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</si>
  <si>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</si>
  <si>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</si>
  <si>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</si>
  <si>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</si>
  <si>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</si>
  <si>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</si>
  <si>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</si>
  <si>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</si>
  <si>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</si>
  <si>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</si>
  <si>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</si>
  <si>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</si>
  <si>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</si>
  <si>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</si>
  <si>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</si>
  <si>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</si>
  <si>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</si>
  <si>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</si>
  <si>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</si>
  <si>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</si>
  <si>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</si>
  <si>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</si>
  <si>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</si>
  <si>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</si>
  <si>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</si>
  <si>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</si>
  <si>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</si>
  <si>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</si>
  <si>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</si>
  <si>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</si>
  <si>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</si>
  <si>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</si>
  <si>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</si>
  <si>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</si>
  <si>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</si>
  <si>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</si>
  <si>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</si>
  <si>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</si>
  <si>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</si>
  <si>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</si>
  <si>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</si>
  <si>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</si>
  <si>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</si>
  <si>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</si>
  <si>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</si>
  <si>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</si>
  <si>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</si>
  <si>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</si>
  <si>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</si>
  <si>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</si>
  <si>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</si>
  <si>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</si>
  <si>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</si>
  <si>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</si>
  <si>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</si>
  <si>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</si>
  <si>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</si>
  <si>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</si>
  <si>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</si>
  <si>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</si>
  <si>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</si>
  <si>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</si>
  <si>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</si>
  <si>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</si>
  <si>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</si>
  <si>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</si>
  <si>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</si>
  <si>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</si>
  <si>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</si>
  <si>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</si>
  <si>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</si>
  <si>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</si>
  <si>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</si>
  <si>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</si>
  <si>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</si>
  <si>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</si>
  <si>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</si>
  <si>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</si>
  <si>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</si>
  <si>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</si>
  <si>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</si>
  <si>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</si>
  <si>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</si>
  <si>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</si>
  <si>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</si>
  <si>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</si>
  <si>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</si>
  <si>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</si>
  <si>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</si>
  <si>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</si>
  <si>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</si>
  <si>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</si>
  <si>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</si>
  <si>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</si>
  <si>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</si>
  <si>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</si>
  <si>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</si>
  <si>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</si>
  <si>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</si>
  <si>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</si>
  <si>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</si>
  <si>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</si>
  <si>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</si>
  <si>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</si>
  <si>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</si>
  <si>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</si>
  <si>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</si>
  <si>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</si>
  <si>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</si>
  <si>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</si>
  <si>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</si>
  <si>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</si>
  <si>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</si>
  <si>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</si>
  <si>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</si>
  <si>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</si>
  <si>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</si>
  <si>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</si>
  <si>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</si>
  <si>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</si>
  <si>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</si>
  <si>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</si>
  <si>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</si>
  <si>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</si>
  <si>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</si>
  <si>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</si>
  <si>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</si>
  <si>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</si>
  <si>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</si>
  <si>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</si>
  <si>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</si>
  <si>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</si>
  <si>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</si>
  <si>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</si>
  <si>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</si>
  <si>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</si>
  <si>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</si>
  <si>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</si>
  <si>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</si>
  <si>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</si>
  <si>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</si>
  <si>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</si>
  <si>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</si>
  <si>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</si>
  <si>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</si>
  <si>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</si>
  <si>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</si>
  <si>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</si>
  <si>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</si>
  <si>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</si>
  <si>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</si>
  <si>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</si>
  <si>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</si>
  <si>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</si>
  <si>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</si>
  <si>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</si>
  <si>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</si>
  <si>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</si>
  <si>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</si>
  <si>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</si>
  <si>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</si>
  <si>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</si>
  <si>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</si>
  <si>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</si>
  <si>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</si>
  <si>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</si>
  <si>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</si>
  <si>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</si>
  <si>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</si>
  <si>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</si>
  <si>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</si>
  <si>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</si>
  <si>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</si>
  <si>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</si>
  <si>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</si>
  <si>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</si>
  <si>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</si>
  <si>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</si>
  <si>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</si>
  <si>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</si>
  <si>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</si>
  <si>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</si>
  <si>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</si>
  <si>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</si>
  <si>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</si>
  <si>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</si>
  <si>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</si>
  <si>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</si>
  <si>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</si>
  <si>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</si>
  <si>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</si>
  <si>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</si>
  <si>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</si>
  <si>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</si>
  <si>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</si>
  <si>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</si>
  <si>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</si>
  <si>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</si>
  <si>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</si>
  <si>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</si>
  <si>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</si>
  <si>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</si>
  <si>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</si>
  <si>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</si>
  <si>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</si>
  <si>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</si>
  <si>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</si>
  <si>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</si>
  <si>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</si>
  <si>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</si>
  <si>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</si>
  <si>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</si>
  <si>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</si>
  <si>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</si>
  <si>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</si>
  <si>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</si>
  <si>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</si>
  <si>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</si>
  <si>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</si>
  <si>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</si>
  <si>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</si>
  <si>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</si>
  <si>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</si>
  <si>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</si>
  <si>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</si>
  <si>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</si>
  <si>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</si>
  <si>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</si>
  <si>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</si>
  <si>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</si>
  <si>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</si>
  <si>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</si>
  <si>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</si>
  <si>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</si>
  <si>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</si>
  <si>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</si>
  <si>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</si>
  <si>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</si>
  <si>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</si>
  <si>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</si>
  <si>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</si>
  <si>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</si>
  <si>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</si>
  <si>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</si>
  <si>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</si>
  <si>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</si>
  <si>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</si>
  <si>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</si>
  <si>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</si>
  <si>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</si>
  <si>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</si>
  <si>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</si>
  <si>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</si>
  <si>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</si>
  <si>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</si>
  <si>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</si>
  <si>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</si>
  <si>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</si>
  <si>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</si>
  <si>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</si>
  <si>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</si>
  <si>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</si>
  <si>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</si>
  <si>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</si>
  <si>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</si>
  <si>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</si>
  <si>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</si>
  <si>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</si>
  <si>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</si>
  <si>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</si>
  <si>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</si>
  <si>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</si>
  <si>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</si>
  <si>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</si>
  <si>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</si>
  <si>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</si>
  <si>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</si>
  <si>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</si>
  <si>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</si>
  <si>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</si>
  <si>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</si>
  <si>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</si>
  <si>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</si>
  <si>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</si>
  <si>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</si>
  <si>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</si>
  <si>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</si>
  <si>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</si>
  <si>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</si>
  <si>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</si>
  <si>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</si>
  <si>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</si>
  <si>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</si>
  <si>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</si>
  <si>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</si>
  <si>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</si>
  <si>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</si>
  <si>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</si>
  <si>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</si>
  <si>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</si>
  <si>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</si>
  <si>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</si>
  <si>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</si>
  <si>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</si>
  <si>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</si>
  <si>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</si>
  <si>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</si>
  <si>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</si>
  <si>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</si>
  <si>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</si>
  <si>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</si>
  <si>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</si>
  <si>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</si>
  <si>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</si>
  <si>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</si>
  <si>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</si>
  <si>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</si>
  <si>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</si>
  <si>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</si>
  <si>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</si>
  <si>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</si>
  <si>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</si>
  <si>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</si>
  <si>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</si>
  <si>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</si>
  <si>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</si>
  <si>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</si>
  <si>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</si>
  <si>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</si>
  <si>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</si>
  <si>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</si>
  <si>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</si>
  <si>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</si>
  <si>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</si>
  <si>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</si>
  <si>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</si>
  <si>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</si>
  <si>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</si>
  <si>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</si>
  <si>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</si>
  <si>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</si>
  <si>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</si>
  <si>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</si>
  <si>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</si>
  <si>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</si>
  <si>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</si>
  <si>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</si>
  <si>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</si>
  <si>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</si>
  <si>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</si>
  <si>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</si>
  <si>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</si>
  <si>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</si>
  <si>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</si>
  <si>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</si>
  <si>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</si>
  <si>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</si>
  <si>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</si>
  <si>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</si>
  <si>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</si>
  <si>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</si>
  <si>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</si>
  <si>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</si>
  <si>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</si>
  <si>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</si>
  <si>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</si>
  <si>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</si>
  <si>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</si>
  <si>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</si>
  <si>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</si>
  <si>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</si>
  <si>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</si>
  <si>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</si>
  <si>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</si>
  <si>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</si>
  <si>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</si>
  <si>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</si>
  <si>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</si>
  <si>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</si>
  <si>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</si>
  <si>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</si>
  <si>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</si>
  <si>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</si>
  <si>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</si>
  <si>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</si>
  <si>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</si>
  <si>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</si>
  <si>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</si>
  <si>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</si>
  <si>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</si>
  <si>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</si>
  <si>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</si>
  <si>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</si>
  <si>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</si>
  <si>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</si>
  <si>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</si>
  <si>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</si>
  <si>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</si>
  <si>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</si>
  <si>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</si>
  <si>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</si>
  <si>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</si>
  <si>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</si>
  <si>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</si>
  <si>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</si>
  <si>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</si>
  <si>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</si>
  <si>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</si>
  <si>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</si>
  <si>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</si>
  <si>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</si>
  <si>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</si>
  <si>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</si>
  <si>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</si>
  <si>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</si>
  <si>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</si>
  <si>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</si>
  <si>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</si>
  <si>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</si>
  <si>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</si>
  <si>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</si>
  <si>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</si>
  <si>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</si>
  <si>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</si>
  <si>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</si>
  <si>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</si>
  <si>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</si>
  <si>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</si>
  <si>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</si>
  <si>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</si>
  <si>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</si>
  <si>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</si>
  <si>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</si>
  <si>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</si>
  <si>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</si>
  <si>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</si>
  <si>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</si>
  <si>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</si>
  <si>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</si>
  <si>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</si>
  <si>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</si>
  <si>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</si>
  <si>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</si>
  <si>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</si>
  <si>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</si>
  <si>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</si>
  <si>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</si>
  <si>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</si>
  <si>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</si>
  <si>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</si>
  <si>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</si>
  <si>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</si>
  <si>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</si>
  <si>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</si>
  <si>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</si>
  <si>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</si>
  <si>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</si>
  <si>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</si>
  <si>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</si>
  <si>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</si>
  <si>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</si>
  <si>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</si>
  <si>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</si>
  <si>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</si>
  <si>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</si>
  <si>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</si>
  <si>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</si>
  <si>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</si>
  <si>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</si>
  <si>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</si>
  <si>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</si>
  <si>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</si>
  <si>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</si>
  <si>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</si>
  <si>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</si>
  <si>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</si>
  <si>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</si>
  <si>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</si>
  <si>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</si>
  <si>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</si>
  <si>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</si>
  <si>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</si>
  <si>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</si>
  <si>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</si>
  <si>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</si>
  <si>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</si>
  <si>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</si>
  <si>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</si>
  <si>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</si>
  <si>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</si>
  <si>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</si>
  <si>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</si>
  <si>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</si>
  <si>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</si>
  <si>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</si>
  <si>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</si>
  <si>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</si>
  <si>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</si>
  <si>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</si>
  <si>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</si>
  <si>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</si>
  <si>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</si>
  <si>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</si>
  <si>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</si>
  <si>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</si>
  <si>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</si>
  <si>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</si>
  <si>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</si>
  <si>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</si>
  <si>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</si>
  <si>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</si>
  <si>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</si>
  <si>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</si>
  <si>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</si>
  <si>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</si>
  <si>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</si>
  <si>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</si>
  <si>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</si>
  <si>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</si>
  <si>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</si>
  <si>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</si>
  <si>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</si>
  <si>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</si>
  <si>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</si>
  <si>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</si>
  <si>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</si>
  <si>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</si>
  <si>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</si>
  <si>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</si>
  <si>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</si>
  <si>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</si>
  <si>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</si>
  <si>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</si>
  <si>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</si>
  <si>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</si>
  <si>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</si>
  <si>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</si>
  <si>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</si>
  <si>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</si>
  <si>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</si>
  <si>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</si>
  <si>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</si>
  <si>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</si>
  <si>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</si>
  <si>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</si>
  <si>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</si>
  <si>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</si>
  <si>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</si>
  <si>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</si>
  <si>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</si>
  <si>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</si>
  <si>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</si>
  <si>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</si>
  <si>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</si>
  <si>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</si>
  <si>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</si>
  <si>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</si>
  <si>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</si>
  <si>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</si>
  <si>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</si>
  <si>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</si>
  <si>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</si>
  <si>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</si>
  <si>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</si>
  <si>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</si>
  <si>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</si>
  <si>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</si>
  <si>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</si>
  <si>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</si>
  <si>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</si>
  <si>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</si>
  <si>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</si>
  <si>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</si>
  <si>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</si>
  <si>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</si>
  <si>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</si>
  <si>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</si>
  <si>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</si>
  <si>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</si>
  <si>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</si>
  <si>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</si>
  <si>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</si>
  <si>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</si>
  <si>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</si>
  <si>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</si>
  <si>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</si>
  <si>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</si>
  <si>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</si>
  <si>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</si>
  <si>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</si>
  <si>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</si>
  <si>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</si>
  <si>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</si>
  <si>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</si>
  <si>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</si>
  <si>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</si>
  <si>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</si>
  <si>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</si>
  <si>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</si>
  <si>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</si>
  <si>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</si>
  <si>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</si>
  <si>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</si>
  <si>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</si>
  <si>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</si>
  <si>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</si>
  <si>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</si>
  <si>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</si>
  <si>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</si>
  <si>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</si>
  <si>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</si>
  <si>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</si>
  <si>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</si>
  <si>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</si>
  <si>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</si>
  <si>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</si>
  <si>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</si>
  <si>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</si>
  <si>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</si>
  <si>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</si>
  <si>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</si>
  <si>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</si>
  <si>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</si>
  <si>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</si>
  <si>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</si>
  <si>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</si>
  <si>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</si>
  <si>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</si>
  <si>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</si>
  <si>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</si>
  <si>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</si>
  <si>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</si>
  <si>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</si>
  <si>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</si>
  <si>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</si>
  <si>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</si>
  <si>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</si>
  <si>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</si>
  <si>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</si>
  <si>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</si>
  <si>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</si>
  <si>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</si>
  <si>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</si>
  <si>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</si>
  <si>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</si>
  <si>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</si>
  <si>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</si>
  <si>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</si>
  <si>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</si>
  <si>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</si>
  <si>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</si>
  <si>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</si>
  <si>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</si>
  <si>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</si>
  <si>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</si>
  <si>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</si>
  <si>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</si>
  <si>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</si>
  <si>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</si>
  <si>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</si>
  <si>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</si>
  <si>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</si>
  <si>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</si>
  <si>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</si>
  <si>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</si>
  <si>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</si>
  <si>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</si>
  <si>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</si>
  <si>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</si>
  <si>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</si>
  <si>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</si>
  <si>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</si>
  <si>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</si>
  <si>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</si>
  <si>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</si>
  <si>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</si>
  <si>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</si>
  <si>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</si>
  <si>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</si>
  <si>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</si>
  <si>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</si>
  <si>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</si>
  <si>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</si>
  <si>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</si>
  <si>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</si>
  <si>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</si>
  <si>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</si>
  <si>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</si>
  <si>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</si>
  <si>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</si>
  <si>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</si>
  <si>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</si>
  <si>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</si>
  <si>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</si>
  <si>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</si>
  <si>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</si>
  <si>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</si>
  <si>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</si>
  <si>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</si>
  <si>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</si>
  <si>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</si>
  <si>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</si>
  <si>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</si>
  <si>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</si>
  <si>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</si>
  <si>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</si>
  <si>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</si>
  <si>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</si>
  <si>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</si>
  <si>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</si>
  <si>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</si>
  <si>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</si>
  <si>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</si>
  <si>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</si>
  <si>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</si>
  <si>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</si>
  <si>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</si>
  <si>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</si>
  <si>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</si>
  <si>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</si>
  <si>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</si>
  <si>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</si>
  <si>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</si>
  <si>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</si>
  <si>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</si>
  <si>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</si>
  <si>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</si>
  <si>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</si>
  <si>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</si>
  <si>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</si>
  <si>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</si>
  <si>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</si>
  <si>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</si>
  <si>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</si>
  <si>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</si>
  <si>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</si>
  <si>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</si>
  <si>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</si>
  <si>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</si>
  <si>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</si>
  <si>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</si>
  <si>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</si>
  <si>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</si>
  <si>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</si>
  <si>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</si>
  <si>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</si>
  <si>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</si>
  <si>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</si>
  <si>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</si>
  <si>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</si>
  <si>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</si>
  <si>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</si>
  <si>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</si>
  <si>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</si>
  <si>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</si>
  <si>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</si>
  <si>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</si>
  <si>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</si>
  <si>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</si>
  <si>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</si>
  <si>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</si>
  <si>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</si>
  <si>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</si>
  <si>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</si>
  <si>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</si>
  <si>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</si>
  <si>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</si>
  <si>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</si>
  <si>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</si>
  <si>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</si>
  <si>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</si>
  <si>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</si>
  <si>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</si>
  <si>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</si>
  <si>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</si>
  <si>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</si>
  <si>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</si>
  <si>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</si>
  <si>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</si>
  <si>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</si>
  <si>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</si>
  <si>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</si>
  <si>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</si>
  <si>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</si>
  <si>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</si>
  <si>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</si>
  <si>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</si>
  <si>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</si>
  <si>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</si>
  <si>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</si>
  <si>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</si>
  <si>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</si>
  <si>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</si>
  <si>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</si>
  <si>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</si>
  <si>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</si>
  <si>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</si>
  <si>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</si>
  <si>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</si>
  <si>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</si>
  <si>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</si>
  <si>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</si>
  <si>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</si>
  <si>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</si>
  <si>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</si>
  <si>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</si>
  <si>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</si>
  <si>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</si>
  <si>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</si>
  <si>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</si>
  <si>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</si>
  <si>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</si>
  <si>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</si>
  <si>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</si>
  <si>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</si>
  <si>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</si>
  <si>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</si>
  <si>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</si>
  <si>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</si>
  <si>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</si>
  <si>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</si>
  <si>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</si>
  <si>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</si>
  <si>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</si>
  <si>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</si>
  <si>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</si>
  <si>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</si>
  <si>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</si>
  <si>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</si>
  <si>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</si>
  <si>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</si>
  <si>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</si>
  <si>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</si>
  <si>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</si>
  <si>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</si>
  <si>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</si>
  <si>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</si>
  <si>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</si>
  <si>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</si>
  <si>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</si>
  <si>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</si>
  <si>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</si>
  <si>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</si>
  <si>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</si>
  <si>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</si>
  <si>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</si>
  <si>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</si>
  <si>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</si>
  <si>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</si>
  <si>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</si>
  <si>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</si>
  <si>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</si>
  <si>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</si>
  <si>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</si>
  <si>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</si>
  <si>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</si>
  <si>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</si>
  <si>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</si>
  <si>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</si>
  <si>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</si>
  <si>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</si>
  <si>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</si>
  <si>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</si>
  <si>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</si>
  <si>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</si>
  <si>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</si>
  <si>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</si>
  <si>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</si>
  <si>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</si>
  <si>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</si>
  <si>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</si>
  <si>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</si>
  <si>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</si>
  <si>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</si>
  <si>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</si>
  <si>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</si>
  <si>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</si>
  <si>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</si>
  <si>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</si>
  <si>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</si>
  <si>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</si>
  <si>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</si>
  <si>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</si>
  <si>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</si>
  <si>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</si>
  <si>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</si>
  <si>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</si>
  <si>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</si>
  <si>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</si>
  <si>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</si>
  <si>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</si>
  <si>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</si>
  <si>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</si>
  <si>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</si>
  <si>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</si>
  <si>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</si>
  <si>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</si>
  <si>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</si>
  <si>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</si>
  <si>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</si>
  <si>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</si>
  <si>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</si>
  <si>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</si>
  <si>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</si>
  <si>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</si>
  <si>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</si>
  <si>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</si>
  <si>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</si>
  <si>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</si>
  <si>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</si>
  <si>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</si>
  <si>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</si>
  <si>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</si>
  <si>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</si>
  <si>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</si>
  <si>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</si>
  <si>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</si>
  <si>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</si>
  <si>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</si>
  <si>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</si>
  <si>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</si>
  <si>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</si>
  <si>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</si>
  <si>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</si>
  <si>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</si>
  <si>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</si>
  <si>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</si>
  <si>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</si>
  <si>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</si>
  <si>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</si>
  <si>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</si>
  <si>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</si>
  <si>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</si>
  <si>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</si>
  <si>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</si>
  <si>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</si>
  <si>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</si>
  <si>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</si>
  <si>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</si>
  <si>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</si>
  <si>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</si>
  <si>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</si>
  <si>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</si>
  <si>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</si>
  <si>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</si>
  <si>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</si>
  <si>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</si>
  <si>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</si>
  <si>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</si>
  <si>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</si>
  <si>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</si>
  <si>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</si>
  <si>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</si>
  <si>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</si>
  <si>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</si>
  <si>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</si>
  <si>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</si>
  <si>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</si>
  <si>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</si>
  <si>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</si>
  <si>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</si>
  <si>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</si>
  <si>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</si>
  <si>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</si>
  <si>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</si>
  <si>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</si>
  <si>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</si>
  <si>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</si>
  <si>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</si>
  <si>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</si>
  <si>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</si>
  <si>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</si>
  <si>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</si>
  <si>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</si>
  <si>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</si>
  <si>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</si>
  <si>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</si>
  <si>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</si>
  <si>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</si>
  <si>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</si>
  <si>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</si>
  <si>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</si>
  <si>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</si>
  <si>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</si>
  <si>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</si>
  <si>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</si>
  <si>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</si>
  <si>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</si>
  <si>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</si>
  <si>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</si>
  <si>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</si>
  <si>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</si>
  <si>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</si>
  <si>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</si>
  <si>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</si>
  <si>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</si>
  <si>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</si>
  <si>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</si>
  <si>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</si>
  <si>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</si>
  <si>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</si>
  <si>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</si>
  <si>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</si>
  <si>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</si>
  <si>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</si>
  <si>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</si>
  <si>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</si>
  <si>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</si>
  <si>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</si>
  <si>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</si>
  <si>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</si>
  <si>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</si>
  <si>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</si>
  <si>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</si>
  <si>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</si>
  <si>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</si>
  <si>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</si>
  <si>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</si>
  <si>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</si>
  <si>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</si>
  <si>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</si>
  <si>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</si>
  <si>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</si>
  <si>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</si>
  <si>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</si>
  <si>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</si>
  <si>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</si>
  <si>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</si>
  <si>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</si>
  <si>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</si>
  <si>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</si>
  <si>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</si>
  <si>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</si>
  <si>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</si>
  <si>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</si>
  <si>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</si>
  <si>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</si>
  <si>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</si>
  <si>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</si>
  <si>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</si>
  <si>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</si>
  <si>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</si>
  <si>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</si>
  <si>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</si>
  <si>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</si>
  <si>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</si>
  <si>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</si>
  <si>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</si>
  <si>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</si>
  <si>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</si>
  <si>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</si>
  <si>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</si>
  <si>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</si>
  <si>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</si>
  <si>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</si>
  <si>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</si>
  <si>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</si>
  <si>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</si>
  <si>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</si>
  <si>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</si>
  <si>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</si>
  <si>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</si>
  <si>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</si>
  <si>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</si>
  <si>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</si>
  <si>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</si>
  <si>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</si>
  <si>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</si>
  <si>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</si>
  <si>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</si>
  <si>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</si>
  <si>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</si>
  <si>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</si>
  <si>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</si>
  <si>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</si>
  <si>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</si>
  <si>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</si>
  <si>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</si>
  <si>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</si>
  <si>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</si>
  <si>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</si>
  <si>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</si>
  <si>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</si>
  <si>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</si>
  <si>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</si>
  <si>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</si>
  <si>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</si>
  <si>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</si>
  <si>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</si>
  <si>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</si>
  <si>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</si>
  <si>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</si>
  <si>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</si>
  <si>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</si>
  <si>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</si>
  <si>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</si>
  <si>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</si>
  <si>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</si>
  <si>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</si>
  <si>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</si>
  <si>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</si>
  <si>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</si>
  <si>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</si>
  <si>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</si>
  <si>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</si>
  <si>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</si>
  <si>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</si>
  <si>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</si>
  <si>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</si>
  <si>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</si>
  <si>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</si>
  <si>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</si>
  <si>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</si>
  <si>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</si>
  <si>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</si>
  <si>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</si>
  <si>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</si>
  <si>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</si>
  <si>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</si>
  <si>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</si>
  <si>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</si>
  <si>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</si>
  <si>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</si>
  <si>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</si>
  <si>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</si>
  <si>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</si>
  <si>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</si>
  <si>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</si>
  <si>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</si>
  <si>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</si>
  <si>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</si>
  <si>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</si>
  <si>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</si>
  <si>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</si>
  <si>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</si>
  <si>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</si>
  <si>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</si>
  <si>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</si>
  <si>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</si>
  <si>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</si>
  <si>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</si>
  <si>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</si>
  <si>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</si>
  <si>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</si>
  <si>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</si>
  <si>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</si>
  <si>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</si>
  <si>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</si>
  <si>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</si>
  <si>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</si>
  <si>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</si>
  <si>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</si>
  <si>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</si>
  <si>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</si>
  <si>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</si>
  <si>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</si>
  <si>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</si>
  <si>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</si>
  <si>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</si>
  <si>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</si>
  <si>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</si>
  <si>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</si>
  <si>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</si>
  <si>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</si>
  <si>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</si>
  <si>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</si>
  <si>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</si>
  <si>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</si>
  <si>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</si>
  <si>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</si>
  <si>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</si>
  <si>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</si>
  <si>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</si>
  <si>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</si>
  <si>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</si>
  <si>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</si>
  <si>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</si>
  <si>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</si>
  <si>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</si>
  <si>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</si>
  <si>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</si>
  <si>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</si>
  <si>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</si>
  <si>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</si>
  <si>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</si>
  <si>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</si>
  <si>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</si>
  <si>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</si>
  <si>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</si>
  <si>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</si>
  <si>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</si>
  <si>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</si>
  <si>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</si>
  <si>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</si>
  <si>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</si>
  <si>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</si>
  <si>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</si>
  <si>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</si>
  <si>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</si>
  <si>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</si>
  <si>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</si>
  <si>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</si>
  <si>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</si>
  <si>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</si>
  <si>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</si>
  <si>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</si>
  <si>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</si>
  <si>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</si>
  <si>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</si>
  <si>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</si>
  <si>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</si>
  <si>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</si>
  <si>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</si>
  <si>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</si>
  <si>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</si>
  <si>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</si>
  <si>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</si>
  <si>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</si>
  <si>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</si>
  <si>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</si>
  <si>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</si>
  <si>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</si>
  <si>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</si>
  <si>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</si>
  <si>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</si>
  <si>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</si>
  <si>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</si>
  <si>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</si>
  <si>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</si>
  <si>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</si>
  <si>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</si>
  <si>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</si>
  <si>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</si>
  <si>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</si>
  <si>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</si>
  <si>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</si>
  <si>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</si>
  <si>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</si>
  <si>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</si>
  <si>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</si>
  <si>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</si>
  <si>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</si>
  <si>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</si>
  <si>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</si>
  <si>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</si>
  <si>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</si>
  <si>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</si>
  <si>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</si>
  <si>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</si>
  <si>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</si>
  <si>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</si>
  <si>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</si>
  <si>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</si>
  <si>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</si>
  <si>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</si>
  <si>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</si>
  <si>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</si>
  <si>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</si>
  <si>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</si>
  <si>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</si>
  <si>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</si>
  <si>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</si>
  <si>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</si>
  <si>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</si>
  <si>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</si>
  <si>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</si>
  <si>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</si>
  <si>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</si>
  <si>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</si>
  <si>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</si>
  <si>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</si>
  <si>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</si>
  <si>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</si>
  <si>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</si>
  <si>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</si>
  <si>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</si>
  <si>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</si>
  <si>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</si>
  <si>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</si>
  <si>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</si>
  <si>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</si>
  <si>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</si>
  <si>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</si>
  <si>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</si>
  <si>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</si>
  <si>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</si>
  <si>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</si>
  <si>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</si>
  <si>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</si>
  <si>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</si>
  <si>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</si>
  <si>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</si>
  <si>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</si>
  <si>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</si>
  <si>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</si>
  <si>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</si>
  <si>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</si>
  <si>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</si>
  <si>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</si>
  <si>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</si>
  <si>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</si>
  <si>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</si>
  <si>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</si>
  <si>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</si>
  <si>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</si>
  <si>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</si>
  <si>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</si>
  <si>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</si>
  <si>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</si>
  <si>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</si>
  <si>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</si>
  <si>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</si>
  <si>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</si>
  <si>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</si>
  <si>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</si>
  <si>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</si>
  <si>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</si>
  <si>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</si>
  <si>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</si>
  <si>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</si>
  <si>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</si>
  <si>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</si>
  <si>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</si>
  <si>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</si>
  <si>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</si>
  <si>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</si>
  <si>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</si>
  <si>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</si>
  <si>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</si>
  <si>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</si>
  <si>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</si>
  <si>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</si>
  <si>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</si>
  <si>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</si>
  <si>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</si>
  <si>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</si>
  <si>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</si>
  <si>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</si>
  <si>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</si>
  <si>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</si>
  <si>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</si>
  <si>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</si>
  <si>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</si>
  <si>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</si>
  <si>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</si>
  <si>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</si>
  <si>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</si>
  <si>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</si>
  <si>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</si>
  <si>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</si>
  <si>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</si>
  <si>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</si>
  <si>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</si>
  <si>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</si>
  <si>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</si>
  <si>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</si>
  <si>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</si>
  <si>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</si>
  <si>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</si>
  <si>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</si>
  <si>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</si>
  <si>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</si>
  <si>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</si>
  <si>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</si>
  <si>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</si>
  <si>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</si>
  <si>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</si>
  <si>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</si>
  <si>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</si>
  <si>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</si>
  <si>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</si>
  <si>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</si>
  <si>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</si>
  <si>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</si>
  <si>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</si>
  <si>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</si>
  <si>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</si>
  <si>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</si>
  <si>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</si>
  <si>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</si>
  <si>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</si>
  <si>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</si>
  <si>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</si>
  <si>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</si>
  <si>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</si>
  <si>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</si>
  <si>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</si>
  <si>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</si>
  <si>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</si>
  <si>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</si>
  <si>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</si>
  <si>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</si>
  <si>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</si>
  <si>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</si>
  <si>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</si>
  <si>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</si>
  <si>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</si>
  <si>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</si>
  <si>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</si>
  <si>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</si>
  <si>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</si>
  <si>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</si>
  <si>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</si>
  <si>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</si>
  <si>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</si>
  <si>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</si>
  <si>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</si>
  <si>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</si>
  <si>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</si>
  <si>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</si>
  <si>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</si>
  <si>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</si>
  <si>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</si>
  <si>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</si>
  <si>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</si>
  <si>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</si>
  <si>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</si>
  <si>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</si>
  <si>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</si>
  <si>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</si>
  <si>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</si>
  <si>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</si>
  <si>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</si>
  <si>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</si>
  <si>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</si>
  <si>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</si>
  <si>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</si>
  <si>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</si>
  <si>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</si>
  <si>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</si>
  <si>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</si>
  <si>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</si>
  <si>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</si>
  <si>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</si>
  <si>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</si>
  <si>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</si>
  <si>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</si>
  <si>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</si>
  <si>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</si>
  <si>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</si>
  <si>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</si>
  <si>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</si>
  <si>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</si>
  <si>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</si>
  <si>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</si>
  <si>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</si>
  <si>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</si>
  <si>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</si>
  <si>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</si>
  <si>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</si>
  <si>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</si>
  <si>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</si>
  <si>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</si>
  <si>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</si>
  <si>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</si>
  <si>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</si>
  <si>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</si>
  <si>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</si>
  <si>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</si>
  <si>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</si>
  <si>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</si>
  <si>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</si>
  <si>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</si>
  <si>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</si>
  <si>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</si>
  <si>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</si>
  <si>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</si>
  <si>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</si>
  <si>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</si>
  <si>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</si>
  <si>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</si>
  <si>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</si>
  <si>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</si>
  <si>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</si>
  <si>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</si>
  <si>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</si>
  <si>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</si>
  <si>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</si>
  <si>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</si>
  <si>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</si>
  <si>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</si>
  <si>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</si>
  <si>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</si>
  <si>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</si>
  <si>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</si>
  <si>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</si>
  <si>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</si>
  <si>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</si>
  <si>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</si>
  <si>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</si>
  <si>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</si>
  <si>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</si>
  <si>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</si>
  <si>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</si>
  <si>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</si>
  <si>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</si>
  <si>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</si>
  <si>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</si>
  <si>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</si>
  <si>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</si>
  <si>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</si>
  <si>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</si>
  <si>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</si>
  <si>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</si>
  <si>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</si>
  <si>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</si>
  <si>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</si>
  <si>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</si>
  <si>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</si>
  <si>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</si>
  <si>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</si>
  <si>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</si>
  <si>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</si>
  <si>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</si>
  <si>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</si>
  <si>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</si>
  <si>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</si>
  <si>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</si>
  <si>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</si>
  <si>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</si>
  <si>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</si>
  <si>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</si>
  <si>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</si>
  <si>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</si>
  <si>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</si>
  <si>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</si>
  <si>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</si>
  <si>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</si>
  <si>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</si>
  <si>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</si>
  <si>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</si>
  <si>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</si>
  <si>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</si>
  <si>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</si>
  <si>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</si>
  <si>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</si>
  <si>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</si>
  <si>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</si>
  <si>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</si>
  <si>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</si>
  <si>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</si>
  <si>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</si>
  <si>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</si>
  <si>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</si>
  <si>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</si>
  <si>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</si>
  <si>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</si>
  <si>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</si>
  <si>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</si>
  <si>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</si>
  <si>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</si>
  <si>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</si>
  <si>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</si>
  <si>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</si>
  <si>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</si>
  <si>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</si>
  <si>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</si>
  <si>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</si>
  <si>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</si>
  <si>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</si>
  <si>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</si>
  <si>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</si>
  <si>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</si>
  <si>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</si>
  <si>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</si>
  <si>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</si>
  <si>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</si>
  <si>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</si>
  <si>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</si>
  <si>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</si>
  <si>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</si>
  <si>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</si>
  <si>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</si>
  <si>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</si>
  <si>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</si>
  <si>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</si>
  <si>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</si>
  <si>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</si>
  <si>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</si>
  <si>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</si>
  <si>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</si>
  <si>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</si>
  <si>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</si>
  <si>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</si>
  <si>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</si>
  <si>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</si>
  <si>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</si>
  <si>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</si>
  <si>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</si>
  <si>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</si>
  <si>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</si>
  <si>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</si>
  <si>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</si>
  <si>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</si>
  <si>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</si>
  <si>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</si>
  <si>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</si>
  <si>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</si>
  <si>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</si>
  <si>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</si>
  <si>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</si>
  <si>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</si>
  <si>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</si>
  <si>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</si>
  <si>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</si>
  <si>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</si>
  <si>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</si>
  <si>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</si>
  <si>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</si>
  <si>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</si>
  <si>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</si>
  <si>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</si>
  <si>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</si>
  <si>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</si>
  <si>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</si>
  <si>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</si>
  <si>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</si>
  <si>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</si>
  <si>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</si>
  <si>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</si>
  <si>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</si>
  <si>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</si>
  <si>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</si>
  <si>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</si>
  <si>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</si>
  <si>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</si>
  <si>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</si>
  <si>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</si>
  <si>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</si>
  <si>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</si>
  <si>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</si>
  <si>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</si>
  <si>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</si>
  <si>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</si>
  <si>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</si>
  <si>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</si>
  <si>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</si>
  <si>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</si>
  <si>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</si>
  <si>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</si>
  <si>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</si>
  <si>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</si>
  <si>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</si>
  <si>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</si>
  <si>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</si>
  <si>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</si>
  <si>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</si>
  <si>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</si>
  <si>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</si>
  <si>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</si>
  <si>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</si>
  <si>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</si>
  <si>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</si>
  <si>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</si>
  <si>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</si>
  <si>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</si>
  <si>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</si>
  <si>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</si>
  <si>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</si>
  <si>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</si>
  <si>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</si>
  <si>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</si>
  <si>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</si>
  <si>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</si>
  <si>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</si>
  <si>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</si>
  <si>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</si>
  <si>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</si>
  <si>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</si>
  <si>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</si>
  <si>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</si>
  <si>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</si>
  <si>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</si>
  <si>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</si>
  <si>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</si>
  <si>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</si>
  <si>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</si>
  <si>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</si>
  <si>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</si>
  <si>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</si>
  <si>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</si>
  <si>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</si>
  <si>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</si>
  <si>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</si>
  <si>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</si>
  <si>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</si>
  <si>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</si>
  <si>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</si>
  <si>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</si>
  <si>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</si>
  <si>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</si>
  <si>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</si>
  <si>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</si>
  <si>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</si>
  <si>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</si>
  <si>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</si>
  <si>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</si>
  <si>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</si>
  <si>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</si>
  <si>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</si>
  <si>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</si>
  <si>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</si>
  <si>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</si>
  <si>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</si>
  <si>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</si>
  <si>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</si>
  <si>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</si>
  <si>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</si>
  <si>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</si>
  <si>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</si>
  <si>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</si>
  <si>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</si>
  <si>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</si>
  <si>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</si>
  <si>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</si>
  <si>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</si>
  <si>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</si>
  <si>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</si>
  <si>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</si>
  <si>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</si>
  <si>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</si>
  <si>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</si>
  <si>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</si>
  <si>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</si>
  <si>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</si>
  <si>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</si>
  <si>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</si>
  <si>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</si>
  <si>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</si>
  <si>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</si>
  <si>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</si>
  <si>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</si>
  <si>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</si>
  <si>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</si>
  <si>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</si>
  <si>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</si>
  <si>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</si>
  <si>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</si>
  <si>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</si>
  <si>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</si>
  <si>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</si>
  <si>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</si>
  <si>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</si>
  <si>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</si>
  <si>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</si>
  <si>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</si>
  <si>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</si>
  <si>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</si>
  <si>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</si>
  <si>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</si>
  <si>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</si>
  <si>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</si>
  <si>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</si>
  <si>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</si>
  <si>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</si>
  <si>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</si>
  <si>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</si>
  <si>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</si>
  <si>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</si>
  <si>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</si>
  <si>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</si>
  <si>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</si>
  <si>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</si>
  <si>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</si>
  <si>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</si>
  <si>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</si>
  <si>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</si>
  <si>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</si>
  <si>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</si>
  <si>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</si>
  <si>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</si>
  <si>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</si>
  <si>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</si>
  <si>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</si>
  <si>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</si>
  <si>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</si>
  <si>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</si>
  <si>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</si>
  <si>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</si>
  <si>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</si>
  <si>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</si>
  <si>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</si>
  <si>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</si>
  <si>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</si>
  <si>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</si>
  <si>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</si>
  <si>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</si>
  <si>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</si>
  <si>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</si>
  <si>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</si>
  <si>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</si>
  <si>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</si>
  <si>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</si>
  <si>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</si>
  <si>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</si>
  <si>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</si>
  <si>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</si>
  <si>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</si>
  <si>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</si>
  <si>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</si>
  <si>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</si>
  <si>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</si>
  <si>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</si>
  <si>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</si>
  <si>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</si>
  <si>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</si>
  <si>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</si>
  <si>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</si>
  <si>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</si>
  <si>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</si>
  <si>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</si>
  <si>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</si>
  <si>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</si>
  <si>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</si>
  <si>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</si>
  <si>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</si>
  <si>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</si>
  <si>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</si>
  <si>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</si>
  <si>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</si>
  <si>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</si>
  <si>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</si>
  <si>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</si>
  <si>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</si>
  <si>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</si>
  <si>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</si>
  <si>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</si>
  <si>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</si>
  <si>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</si>
  <si>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</si>
  <si>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</si>
  <si>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</si>
  <si>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</si>
  <si>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</si>
  <si>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</si>
  <si>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</si>
  <si>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</si>
  <si>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</si>
  <si>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</si>
  <si>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</si>
  <si>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</si>
  <si>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</si>
  <si>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</si>
  <si>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</si>
  <si>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</si>
  <si>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</si>
  <si>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</si>
  <si>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</si>
  <si>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</si>
  <si>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</si>
  <si>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</si>
  <si>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</si>
  <si>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</si>
  <si>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</si>
  <si>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</si>
  <si>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</si>
  <si>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</si>
  <si>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</si>
  <si>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</si>
  <si>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</si>
  <si>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</si>
  <si>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</si>
  <si>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</si>
  <si>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</si>
  <si>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</si>
  <si>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</si>
  <si>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</si>
  <si>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</si>
  <si>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</si>
  <si>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</si>
  <si>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</si>
  <si>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</si>
  <si>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</si>
  <si>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</si>
  <si>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</si>
  <si>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</si>
  <si>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</si>
  <si>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</si>
  <si>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</si>
  <si>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</si>
  <si>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</si>
  <si>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</si>
  <si>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</si>
  <si>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</si>
  <si>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</si>
  <si>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</si>
  <si>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</si>
  <si>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</si>
  <si>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</si>
  <si>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</si>
  <si>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</si>
  <si>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</si>
  <si>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</si>
  <si>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</si>
  <si>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</si>
  <si>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</si>
  <si>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</si>
  <si>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</si>
  <si>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</si>
  <si>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</si>
  <si>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</si>
  <si>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</si>
  <si>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</si>
  <si>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</si>
  <si>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</si>
  <si>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</si>
  <si>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</si>
  <si>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</si>
  <si>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</si>
  <si>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</si>
  <si>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</si>
  <si>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</si>
  <si>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</si>
  <si>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</si>
  <si>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</si>
  <si>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</si>
  <si>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</si>
  <si>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</si>
  <si>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</si>
  <si>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</si>
  <si>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</si>
  <si>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</si>
  <si>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</si>
  <si>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</si>
  <si>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</si>
  <si>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</si>
  <si>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</si>
  <si>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</si>
  <si>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</si>
  <si>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</si>
  <si>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</si>
  <si>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</si>
  <si>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</si>
  <si>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</si>
  <si>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</si>
  <si>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</si>
  <si>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</si>
  <si>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</si>
  <si>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</si>
  <si>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</si>
  <si>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</si>
  <si>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</si>
  <si>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</si>
  <si>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</si>
  <si>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</si>
  <si>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</si>
  <si>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</si>
  <si>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</si>
  <si>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</si>
  <si>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</si>
  <si>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</si>
  <si>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</si>
  <si>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</si>
  <si>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</si>
  <si>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</si>
  <si>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</si>
  <si>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</si>
  <si>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</si>
  <si>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</si>
  <si>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</si>
  <si>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</si>
  <si>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</si>
  <si>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</si>
  <si>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</si>
  <si>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</si>
  <si>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</si>
  <si>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</si>
  <si>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</si>
  <si>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</si>
  <si>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</si>
  <si>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</si>
  <si>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</si>
  <si>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</si>
  <si>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</si>
  <si>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</si>
  <si>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</si>
  <si>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</si>
  <si>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</si>
  <si>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</si>
  <si>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</si>
  <si>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</si>
  <si>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</si>
  <si>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</si>
  <si>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</si>
  <si>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</si>
  <si>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</si>
  <si>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</si>
  <si>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</si>
  <si>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</si>
  <si>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</si>
  <si>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</si>
  <si>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</si>
  <si>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</si>
  <si>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</si>
  <si>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</si>
  <si>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</si>
  <si>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</si>
  <si>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</si>
  <si>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</si>
  <si>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</si>
  <si>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</si>
  <si>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</si>
  <si>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</si>
  <si>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</si>
  <si>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</si>
  <si>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</si>
  <si>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</si>
  <si>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</si>
  <si>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</si>
  <si>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</si>
  <si>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</si>
  <si>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</si>
  <si>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</si>
  <si>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</si>
  <si>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</si>
  <si>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</si>
  <si>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</si>
  <si>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</si>
  <si>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</si>
  <si>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</si>
  <si>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</si>
  <si>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</si>
  <si>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</si>
  <si>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</si>
  <si>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</si>
  <si>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</si>
  <si>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</si>
  <si>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</si>
  <si>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</si>
  <si>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</si>
  <si>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</si>
  <si>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</si>
  <si>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</si>
  <si>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</si>
  <si>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</si>
  <si>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</si>
  <si>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</si>
  <si>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</si>
  <si>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</si>
  <si>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</si>
  <si>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</si>
  <si>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</si>
  <si>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</si>
  <si>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</si>
  <si>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</si>
  <si>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</si>
  <si>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</si>
  <si>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</si>
  <si>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</si>
  <si>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</si>
  <si>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</si>
  <si>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</si>
  <si>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</si>
  <si>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</si>
  <si>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</si>
  <si>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</si>
  <si>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</si>
  <si>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</si>
  <si>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</si>
  <si>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</si>
  <si>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</si>
  <si>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</si>
  <si>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</si>
  <si>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</si>
  <si>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</si>
  <si>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</si>
  <si>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</si>
  <si>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</si>
  <si>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</si>
  <si>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</si>
  <si>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</si>
  <si>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</si>
  <si>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</si>
  <si>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</si>
  <si>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</si>
  <si>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</si>
  <si>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</si>
  <si>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</si>
  <si>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</si>
  <si>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</si>
  <si>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</si>
  <si>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</si>
  <si>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</si>
  <si>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</si>
  <si>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</si>
  <si>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</si>
  <si>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</si>
  <si>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</si>
  <si>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</si>
  <si>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</si>
  <si>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</si>
  <si>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</si>
  <si>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</si>
  <si>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</si>
  <si>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</si>
  <si>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</si>
  <si>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</si>
  <si>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</si>
  <si>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</si>
  <si>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</si>
  <si>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</si>
  <si>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</si>
  <si>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</si>
  <si>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</si>
  <si>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</si>
  <si>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</si>
  <si>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</si>
  <si>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</si>
  <si>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</si>
  <si>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</si>
  <si>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</si>
  <si>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</si>
  <si>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</si>
  <si>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</si>
  <si>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</si>
  <si>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</si>
  <si>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</si>
  <si>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</si>
  <si>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</si>
  <si>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</si>
  <si>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</si>
  <si>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</si>
  <si>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</si>
  <si>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</si>
  <si>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</si>
  <si>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</si>
  <si>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</si>
  <si>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</si>
  <si>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</si>
  <si>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</si>
  <si>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</si>
  <si>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</si>
  <si>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</si>
  <si>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</si>
  <si>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</si>
  <si>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</si>
  <si>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</si>
  <si>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</si>
  <si>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</si>
  <si>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</si>
  <si>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</si>
  <si>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</si>
  <si>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</si>
  <si>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</si>
  <si>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</si>
  <si>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</si>
  <si>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</si>
  <si>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</si>
  <si>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</si>
  <si>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</si>
  <si>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</si>
  <si>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</si>
  <si>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</si>
  <si>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</si>
  <si>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</si>
  <si>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</si>
  <si>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</si>
  <si>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</si>
  <si>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</si>
  <si>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</si>
  <si>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</si>
  <si>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</si>
  <si>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</si>
  <si>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</si>
  <si>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</si>
  <si>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</si>
  <si>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</si>
  <si>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</si>
  <si>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</si>
  <si>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</si>
  <si>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</si>
  <si>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</si>
  <si>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</si>
  <si>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</si>
  <si>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</si>
  <si>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</si>
  <si>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</si>
  <si>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</si>
  <si>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</si>
  <si>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</si>
  <si>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</si>
  <si>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</si>
  <si>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</si>
  <si>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</si>
  <si>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</si>
  <si>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</si>
  <si>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</si>
  <si>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</si>
  <si>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</si>
  <si>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</si>
  <si>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</si>
  <si>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</si>
  <si>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</si>
  <si>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</si>
  <si>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</si>
  <si>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</si>
  <si>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</si>
  <si>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</si>
  <si>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</si>
  <si>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</si>
  <si>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</si>
  <si>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</si>
  <si>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</si>
  <si>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</si>
  <si>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</si>
  <si>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</si>
  <si>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</si>
  <si>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</si>
  <si>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</si>
  <si>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</si>
  <si>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</si>
  <si>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</si>
  <si>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</si>
  <si>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</si>
  <si>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</si>
  <si>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</si>
  <si>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</si>
  <si>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</si>
  <si>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</si>
  <si>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</si>
  <si>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</si>
  <si>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</si>
  <si>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</si>
  <si>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</si>
  <si>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</si>
  <si>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</si>
  <si>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</si>
  <si>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</si>
  <si>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</si>
  <si>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</si>
  <si>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</si>
  <si>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</si>
  <si>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</si>
  <si>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</si>
  <si>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</si>
  <si>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</si>
  <si>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</si>
  <si>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</si>
  <si>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</si>
  <si>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</si>
  <si>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</si>
  <si>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</si>
  <si>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</si>
  <si>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</si>
  <si>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</si>
  <si>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</si>
  <si>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</si>
  <si>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</si>
  <si>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</si>
  <si>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</si>
  <si>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</si>
  <si>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</si>
  <si>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</si>
  <si>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</si>
  <si>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</si>
  <si>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</si>
  <si>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</si>
  <si>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</si>
  <si>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</si>
  <si>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</si>
  <si>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</si>
  <si>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</si>
  <si>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</si>
  <si>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</si>
  <si>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</si>
  <si>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</si>
  <si>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</si>
  <si>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</si>
  <si>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</si>
  <si>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</si>
  <si>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</si>
  <si>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</si>
  <si>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</si>
  <si>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</si>
  <si>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</si>
  <si>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</si>
  <si>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</si>
  <si>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</si>
  <si>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</si>
  <si>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</si>
  <si>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</si>
  <si>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</si>
  <si>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</si>
  <si>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</si>
  <si>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</si>
  <si>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</si>
  <si>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</si>
  <si>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</si>
  <si>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</si>
  <si>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</si>
  <si>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</si>
  <si>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</si>
  <si>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</si>
  <si>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</si>
  <si>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</si>
  <si>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</si>
  <si>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</si>
  <si>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</si>
  <si>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</si>
  <si>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</si>
  <si>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</si>
  <si>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</si>
  <si>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</si>
  <si>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</si>
  <si>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</si>
  <si>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</si>
  <si>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</si>
  <si>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</si>
  <si>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</si>
  <si>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</si>
  <si>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</si>
  <si>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</si>
  <si>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</si>
  <si>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</si>
  <si>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</si>
  <si>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</si>
  <si>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</si>
  <si>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</si>
  <si>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</si>
  <si>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</si>
  <si>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</si>
  <si>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</si>
  <si>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</si>
  <si>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</si>
  <si>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</si>
  <si>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</si>
  <si>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</si>
  <si>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</si>
  <si>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</si>
  <si>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</si>
  <si>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</si>
  <si>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</si>
  <si>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</si>
  <si>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</si>
  <si>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</si>
  <si>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</si>
  <si>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</si>
  <si>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</si>
  <si>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</si>
  <si>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</si>
  <si>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</si>
  <si>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</si>
  <si>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</si>
  <si>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</si>
  <si>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</si>
  <si>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</si>
  <si>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</si>
  <si>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</si>
  <si>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</si>
  <si>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</si>
  <si>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</si>
  <si>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</si>
  <si>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</si>
  <si>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</si>
  <si>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</si>
  <si>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</si>
  <si>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</si>
  <si>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</si>
  <si>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</si>
  <si>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</si>
  <si>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</si>
  <si>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</si>
  <si>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</si>
  <si>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</si>
  <si>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</si>
  <si>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</si>
  <si>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</si>
  <si>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</si>
  <si>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</si>
  <si>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</si>
  <si>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</si>
  <si>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</si>
  <si>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</si>
  <si>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</si>
  <si>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</si>
  <si>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</si>
  <si>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</si>
  <si>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</si>
  <si>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</si>
  <si>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</si>
  <si>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</si>
  <si>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</si>
  <si>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</si>
  <si>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</si>
  <si>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</si>
  <si>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</si>
  <si>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</si>
  <si>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</si>
  <si>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</si>
  <si>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</si>
  <si>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</si>
  <si>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</si>
  <si>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</si>
  <si>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</si>
  <si>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</si>
  <si>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</si>
  <si>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</si>
  <si>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</si>
  <si>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</si>
  <si>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</si>
  <si>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</si>
  <si>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</si>
  <si>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</si>
  <si>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</si>
  <si>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</si>
  <si>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</si>
  <si>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</si>
  <si>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</si>
  <si>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</si>
  <si>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</si>
  <si>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</si>
  <si>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</si>
  <si>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</si>
  <si>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</si>
  <si>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</si>
  <si>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</si>
  <si>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</si>
  <si>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</si>
  <si>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</si>
  <si>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</si>
  <si>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</si>
  <si>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</si>
  <si>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</si>
  <si>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</si>
  <si>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</si>
  <si>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</si>
  <si>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</si>
  <si>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</si>
  <si>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</si>
  <si>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</si>
  <si>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</si>
  <si>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</si>
  <si>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</si>
  <si>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</si>
  <si>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</si>
  <si>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</si>
  <si>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</si>
  <si>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</si>
  <si>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</si>
  <si>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</si>
  <si>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</si>
  <si>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</si>
  <si>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</si>
  <si>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</si>
  <si>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</si>
  <si>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</si>
  <si>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</si>
  <si>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</si>
  <si>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</si>
  <si>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</si>
  <si>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</si>
  <si>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</si>
  <si>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</si>
  <si>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</si>
  <si>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</si>
  <si>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</si>
  <si>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</si>
  <si>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</si>
  <si>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</si>
  <si>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</si>
  <si>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</si>
  <si>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</si>
  <si>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</si>
  <si>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</si>
  <si>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</si>
  <si>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</si>
  <si>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</si>
  <si>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</si>
  <si>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</si>
  <si>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</si>
  <si>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</si>
  <si>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</si>
  <si>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</si>
  <si>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</si>
  <si>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</si>
  <si>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</si>
  <si>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</si>
  <si>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</si>
  <si>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</si>
  <si>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</si>
  <si>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</si>
  <si>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</si>
  <si>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</si>
  <si>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</si>
  <si>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</si>
  <si>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</si>
  <si>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</si>
  <si>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</si>
  <si>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</si>
  <si>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</si>
  <si>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</si>
  <si>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</si>
  <si>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</si>
  <si>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</si>
  <si>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</si>
  <si>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</si>
  <si>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</si>
  <si>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</si>
  <si>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</si>
  <si>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</si>
  <si>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</si>
  <si>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</si>
  <si>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</si>
  <si>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</si>
  <si>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</si>
  <si>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</si>
  <si>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</si>
  <si>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</si>
  <si>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</si>
  <si>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</si>
  <si>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</si>
  <si>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</si>
  <si>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</si>
  <si>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</si>
  <si>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</si>
  <si>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</si>
  <si>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</si>
  <si>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</si>
  <si>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</si>
  <si>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</si>
  <si>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</si>
  <si>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</si>
  <si>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</si>
  <si>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</si>
  <si>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</si>
  <si>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</si>
  <si>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</si>
  <si>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</si>
  <si>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</si>
  <si>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</si>
  <si>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</si>
  <si>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</si>
  <si>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</si>
  <si>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</si>
  <si>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</si>
  <si>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</si>
  <si>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</si>
  <si>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</si>
  <si>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</si>
  <si>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</si>
  <si>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</si>
  <si>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</si>
  <si>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</si>
  <si>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</si>
  <si>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</si>
  <si>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</si>
  <si>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</si>
  <si>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</si>
  <si>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</si>
  <si>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</si>
  <si>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</si>
  <si>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</si>
  <si>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</si>
  <si>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</si>
  <si>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</si>
  <si>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</si>
  <si>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</si>
  <si>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</si>
  <si>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</si>
  <si>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</si>
  <si>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</si>
  <si>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</si>
  <si>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</si>
  <si>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</si>
  <si>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</si>
  <si>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</si>
  <si>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</si>
  <si>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</si>
  <si>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</si>
  <si>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</si>
  <si>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</si>
  <si>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</si>
  <si>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</si>
  <si>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</si>
  <si>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</si>
  <si>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</si>
  <si>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</si>
  <si>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</si>
  <si>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</si>
  <si>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</si>
  <si>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</si>
  <si>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</si>
  <si>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</si>
  <si>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</si>
  <si>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</si>
  <si>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</si>
  <si>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</si>
  <si>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</si>
  <si>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</si>
  <si>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</si>
  <si>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</si>
  <si>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</si>
  <si>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</si>
  <si>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</si>
  <si>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</si>
  <si>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</si>
  <si>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</si>
  <si>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</si>
  <si>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</si>
  <si>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</si>
  <si>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</si>
  <si>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</si>
  <si>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</si>
  <si>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</si>
  <si>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</si>
  <si>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</si>
  <si>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</si>
  <si>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</si>
  <si>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</si>
  <si>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</si>
  <si>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</si>
  <si>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</si>
  <si>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</si>
  <si>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</si>
  <si>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</si>
  <si>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</si>
  <si>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</si>
  <si>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</si>
  <si>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</si>
  <si>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</si>
  <si>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</si>
  <si>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</si>
  <si>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</si>
  <si>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</si>
  <si>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</si>
  <si>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</si>
  <si>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</si>
  <si>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</si>
  <si>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</si>
  <si>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</si>
  <si>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</si>
  <si>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</si>
  <si>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</si>
  <si>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</si>
  <si>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</si>
  <si>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</si>
  <si>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</si>
  <si>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</si>
  <si>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</si>
  <si>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</si>
  <si>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</si>
  <si>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</si>
  <si>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</si>
  <si>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</si>
  <si>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</si>
  <si>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</si>
  <si>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</si>
  <si>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</si>
  <si>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</si>
  <si>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</si>
  <si>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</si>
  <si>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</si>
  <si>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</si>
  <si>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</si>
  <si>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</si>
  <si>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</si>
  <si>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</si>
  <si>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</si>
  <si>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</si>
  <si>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</si>
  <si>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</si>
  <si>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</si>
  <si>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</si>
  <si>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</si>
  <si>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</si>
  <si>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</si>
  <si>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</si>
  <si>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</si>
  <si>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</si>
  <si>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</si>
  <si>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</si>
  <si>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</si>
  <si>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</si>
  <si>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</si>
  <si>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</si>
  <si>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</si>
  <si>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</si>
  <si>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</si>
  <si>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</si>
  <si>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</si>
  <si>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</si>
  <si>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</si>
  <si>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</si>
  <si>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</si>
  <si>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</si>
  <si>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</si>
  <si>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</si>
  <si>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</si>
  <si>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</si>
  <si>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</si>
  <si>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</si>
  <si>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</si>
  <si>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</si>
  <si>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</si>
  <si>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</si>
  <si>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</si>
  <si>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</si>
  <si>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</si>
  <si>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</si>
  <si>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</si>
  <si>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</si>
  <si>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</si>
  <si>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</si>
  <si>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</si>
  <si>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</si>
  <si>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</si>
  <si>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</si>
  <si>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</si>
  <si>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</si>
  <si>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</si>
  <si>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</si>
  <si>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</si>
  <si>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</si>
  <si>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</si>
  <si>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</si>
  <si>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</si>
  <si>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</si>
  <si>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</si>
  <si>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</si>
  <si>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</si>
  <si>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</si>
  <si>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</si>
  <si>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</si>
  <si>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</si>
  <si>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</si>
  <si>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</si>
  <si>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</si>
  <si>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</si>
  <si>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</si>
  <si>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</si>
  <si>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</si>
  <si>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</si>
  <si>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</si>
  <si>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</si>
  <si>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</si>
  <si>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</si>
  <si>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</si>
  <si>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</si>
  <si>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</si>
  <si>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</si>
  <si>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</si>
  <si>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</si>
  <si>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</si>
  <si>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</si>
  <si>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</si>
  <si>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</si>
  <si>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</si>
  <si>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</si>
  <si>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</si>
  <si>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</si>
  <si>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</si>
  <si>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</si>
  <si>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</si>
  <si>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</si>
  <si>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</si>
  <si>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</si>
  <si>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</si>
  <si>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</si>
  <si>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</si>
  <si>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</si>
  <si>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</si>
  <si>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</si>
  <si>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</si>
  <si>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</si>
  <si>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</si>
  <si>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</si>
  <si>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</si>
  <si>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</si>
  <si>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</si>
  <si>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</si>
  <si>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</si>
  <si>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</si>
  <si>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</si>
  <si>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</si>
  <si>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</si>
  <si>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</si>
  <si>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</si>
  <si>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</si>
  <si>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</si>
  <si>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</si>
  <si>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</si>
  <si>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</si>
  <si>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</si>
  <si>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</si>
  <si>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</si>
  <si>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</si>
  <si>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</si>
  <si>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</si>
  <si>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</si>
  <si>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</si>
  <si>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</si>
  <si>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</si>
  <si>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</si>
  <si>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</si>
  <si>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</si>
  <si>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</si>
  <si>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</si>
  <si>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</si>
  <si>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</si>
  <si>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</si>
  <si>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</si>
  <si>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</si>
  <si>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</si>
  <si>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</si>
  <si>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</si>
  <si>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</si>
  <si>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</si>
  <si>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</si>
  <si>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</si>
  <si>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</si>
  <si>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</si>
  <si>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</si>
  <si>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</si>
  <si>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</si>
  <si>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</si>
  <si>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</si>
  <si>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</si>
  <si>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</si>
  <si>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</si>
  <si>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</si>
  <si>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</si>
  <si>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</si>
  <si>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</si>
  <si>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</si>
  <si>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</si>
  <si>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</si>
  <si>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</si>
  <si>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</si>
  <si>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</si>
  <si>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</si>
  <si>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</si>
  <si>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</si>
  <si>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</si>
  <si>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</si>
  <si>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</si>
  <si>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</si>
  <si>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</si>
  <si>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</si>
  <si>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</si>
  <si>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</si>
  <si>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</si>
  <si>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</si>
  <si>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</si>
  <si>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</si>
  <si>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</si>
  <si>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</si>
  <si>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</si>
  <si>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</si>
  <si>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</si>
  <si>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</si>
  <si>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</si>
  <si>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</si>
  <si>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</si>
  <si>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</si>
  <si>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</si>
  <si>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</si>
  <si>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</si>
  <si>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</si>
  <si>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</si>
  <si>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</si>
  <si>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</si>
  <si>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</si>
  <si>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</si>
  <si>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</si>
  <si>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</si>
  <si>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</si>
  <si>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</si>
  <si>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</si>
  <si>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</si>
  <si>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</si>
  <si>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</si>
  <si>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</si>
  <si>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</si>
  <si>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</si>
  <si>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</si>
  <si>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</si>
  <si>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</si>
  <si>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</si>
  <si>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</si>
  <si>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</si>
  <si>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</si>
  <si>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</si>
  <si>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</si>
  <si>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</si>
  <si>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</si>
  <si>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</si>
  <si>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</si>
  <si>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</si>
  <si>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</si>
  <si>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</si>
  <si>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</si>
  <si>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</si>
  <si>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</si>
  <si>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</si>
  <si>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</si>
  <si>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</si>
  <si>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</si>
  <si>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</si>
  <si>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</si>
  <si>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</si>
  <si>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</si>
  <si>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</si>
  <si>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</si>
  <si>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</si>
  <si>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</si>
  <si>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</si>
  <si>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</si>
  <si>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</si>
  <si>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</si>
  <si>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</si>
  <si>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</si>
  <si>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</si>
  <si>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</si>
  <si>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</si>
  <si>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</si>
  <si>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</si>
  <si>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</si>
  <si>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</si>
  <si>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</si>
  <si>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</si>
  <si>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</si>
  <si>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</si>
  <si>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</si>
  <si>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</si>
  <si>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</si>
  <si>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</si>
  <si>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</si>
  <si>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</si>
  <si>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</si>
  <si>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</si>
  <si>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</si>
  <si>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</si>
  <si>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</si>
  <si>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</si>
  <si>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</si>
  <si>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</si>
  <si>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</si>
  <si>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</si>
  <si>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</si>
  <si>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</si>
  <si>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</si>
  <si>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</si>
  <si>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</si>
  <si>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</si>
  <si>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</si>
  <si>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</si>
  <si>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</si>
  <si>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</si>
  <si>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</si>
  <si>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</si>
  <si>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</si>
  <si>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</si>
  <si>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</si>
  <si>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</si>
  <si>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</si>
  <si>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</si>
  <si>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</si>
  <si>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</si>
  <si>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</si>
  <si>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</si>
  <si>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</si>
  <si>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</si>
  <si>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</si>
  <si>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</si>
  <si>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</si>
  <si>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</si>
  <si>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</si>
  <si>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</si>
  <si>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</si>
  <si>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</si>
  <si>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</si>
  <si>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</si>
  <si>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</si>
  <si>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</si>
  <si>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</si>
  <si>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</si>
  <si>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</si>
  <si>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</si>
  <si>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</si>
  <si>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</si>
  <si>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</si>
  <si>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</si>
  <si>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</si>
  <si>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</si>
  <si>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</si>
  <si>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</si>
  <si>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</si>
  <si>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</si>
  <si>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</si>
  <si>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</si>
  <si>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</si>
  <si>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</si>
  <si>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</si>
  <si>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</si>
  <si>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</si>
  <si>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</si>
  <si>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</si>
  <si>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</si>
  <si>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</si>
  <si>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</si>
  <si>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</si>
  <si>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</si>
  <si>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</si>
  <si>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</si>
  <si>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</si>
  <si>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</si>
  <si>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</si>
  <si>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</si>
  <si>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</si>
  <si>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</si>
  <si>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</si>
  <si>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</si>
  <si>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</si>
  <si>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</si>
  <si>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</si>
  <si>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</si>
  <si>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</si>
  <si>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</si>
  <si>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</si>
  <si>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</si>
  <si>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</si>
  <si>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</si>
  <si>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</si>
  <si>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</si>
  <si>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</si>
  <si>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</si>
  <si>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</si>
  <si>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</si>
  <si>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</si>
  <si>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</si>
  <si>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</si>
  <si>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</si>
  <si>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</si>
  <si>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</si>
  <si>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</si>
  <si>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</si>
  <si>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</si>
  <si>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</si>
  <si>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</si>
  <si>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</si>
  <si>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</si>
  <si>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</si>
  <si>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</si>
  <si>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</si>
  <si>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</si>
  <si>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</si>
  <si>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</si>
  <si>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</si>
  <si>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</si>
  <si>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</si>
  <si>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</si>
  <si>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</si>
  <si>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</si>
  <si>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</si>
  <si>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</si>
  <si>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</si>
  <si>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</si>
  <si>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</si>
  <si>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</si>
  <si>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</si>
  <si>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</si>
  <si>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</si>
  <si>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</si>
  <si>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</si>
  <si>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</si>
  <si>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</si>
  <si>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</si>
  <si>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</si>
  <si>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</si>
  <si>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</si>
  <si>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</si>
  <si>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</si>
  <si>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</si>
  <si>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</si>
  <si>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</si>
  <si>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</si>
  <si>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</si>
  <si>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</si>
  <si>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</si>
  <si>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</si>
  <si>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</si>
  <si>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</si>
  <si>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</si>
  <si>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</si>
  <si>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</si>
  <si>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</si>
  <si>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</si>
  <si>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</si>
  <si>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</si>
  <si>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</si>
  <si>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</si>
  <si>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</si>
  <si>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</si>
  <si>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</si>
  <si>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</si>
  <si>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</si>
  <si>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</si>
  <si>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</si>
  <si>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</si>
  <si>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</si>
  <si>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</si>
  <si>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</si>
  <si>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</si>
  <si>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</si>
  <si>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</si>
  <si>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</si>
  <si>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</si>
  <si>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</si>
  <si>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</si>
  <si>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</si>
  <si>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</si>
  <si>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</si>
  <si>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</si>
  <si>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</si>
  <si>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</si>
  <si>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</si>
  <si>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</si>
  <si>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</si>
  <si>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</si>
  <si>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</si>
  <si>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</si>
  <si>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</si>
  <si>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</si>
  <si>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</si>
  <si>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</si>
  <si>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</si>
  <si>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</si>
  <si>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</si>
  <si>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</si>
  <si>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</si>
  <si>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</si>
  <si>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</si>
  <si>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</si>
  <si>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</si>
  <si>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</si>
  <si>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</si>
  <si>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</si>
  <si>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</si>
  <si>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</si>
  <si>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</si>
  <si>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</si>
  <si>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</si>
  <si>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</si>
  <si>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</si>
  <si>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</si>
  <si>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</si>
  <si>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</si>
  <si>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</si>
  <si>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</si>
  <si>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</si>
  <si>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</si>
  <si>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</si>
  <si>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</si>
  <si>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</si>
  <si>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</si>
  <si>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</si>
  <si>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</si>
  <si>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</si>
  <si>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</si>
  <si>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</si>
  <si>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</si>
  <si>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</si>
  <si>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</si>
  <si>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</si>
  <si>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</si>
  <si>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</si>
  <si>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</si>
  <si>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</si>
  <si>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</si>
  <si>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</si>
  <si>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</si>
  <si>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</si>
  <si>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</si>
  <si>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</si>
  <si>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</si>
  <si>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</si>
  <si>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</si>
  <si>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</si>
  <si>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</si>
  <si>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</si>
  <si>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</si>
  <si>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</si>
  <si>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</si>
  <si>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</si>
  <si>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</si>
  <si>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</si>
  <si>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</si>
  <si>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</si>
  <si>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</si>
  <si>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</si>
  <si>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</si>
  <si>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</si>
  <si>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</si>
  <si>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</si>
  <si>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</si>
  <si>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</si>
  <si>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</si>
  <si>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</si>
  <si>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</si>
  <si>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</si>
  <si>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</si>
  <si>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</si>
  <si>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</si>
  <si>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</si>
  <si>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</si>
  <si>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</si>
  <si>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</si>
  <si>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</si>
  <si>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</si>
  <si>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</si>
  <si>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</si>
  <si>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</si>
  <si>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</si>
  <si>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</si>
  <si>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</si>
  <si>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</si>
  <si>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</si>
  <si>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</si>
  <si>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</si>
  <si>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</si>
  <si>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</si>
  <si>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</si>
  <si>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</si>
  <si>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</si>
  <si>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</si>
  <si>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</si>
  <si>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</si>
  <si>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</si>
  <si>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</si>
  <si>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</si>
  <si>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</si>
  <si>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</si>
  <si>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</si>
  <si>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</si>
  <si>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</si>
  <si>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</si>
  <si>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</si>
  <si>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</si>
  <si>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</si>
  <si>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</si>
  <si>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</si>
  <si>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</si>
  <si>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</si>
  <si>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</si>
  <si>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</si>
  <si>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</si>
  <si>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</si>
  <si>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</si>
  <si>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</si>
  <si>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</si>
  <si>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</si>
  <si>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</si>
  <si>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</si>
  <si>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</si>
  <si>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</si>
  <si>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</si>
  <si>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</si>
  <si>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</si>
  <si>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</si>
  <si>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</si>
  <si>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</si>
  <si>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</si>
  <si>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</si>
  <si>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</si>
  <si>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</si>
  <si>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</si>
  <si>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</si>
  <si>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</si>
  <si>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</si>
  <si>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</si>
  <si>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</si>
  <si>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</si>
  <si>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</si>
  <si>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</si>
  <si>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</si>
  <si>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</si>
  <si>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</si>
  <si>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</si>
  <si>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</si>
  <si>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</si>
  <si>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</si>
  <si>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</si>
  <si>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</si>
  <si>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</si>
  <si>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</si>
  <si>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</si>
  <si>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</si>
  <si>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</si>
  <si>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</si>
  <si>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</si>
  <si>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</si>
  <si>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</si>
  <si>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</si>
  <si>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</si>
  <si>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</si>
  <si>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</si>
  <si>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</si>
  <si>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</si>
  <si>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</si>
  <si>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</si>
  <si>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</si>
  <si>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</si>
  <si>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</si>
  <si>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</si>
  <si>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</si>
  <si>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</si>
  <si>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</si>
  <si>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</si>
  <si>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</si>
  <si>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</si>
  <si>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</si>
  <si>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</si>
  <si>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</si>
  <si>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</si>
  <si>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</si>
  <si>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</si>
  <si>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</si>
  <si>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</si>
  <si>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</si>
  <si>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</si>
  <si>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</si>
  <si>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</si>
  <si>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</si>
  <si>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</si>
  <si>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</si>
  <si>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</si>
  <si>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</si>
  <si>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</si>
  <si>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</si>
  <si>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</si>
  <si>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</si>
  <si>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</si>
  <si>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</si>
  <si>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</si>
  <si>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</si>
  <si>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</si>
  <si>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</si>
  <si>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</si>
  <si>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</si>
  <si>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</si>
  <si>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</si>
  <si>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</si>
  <si>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</si>
  <si>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</si>
  <si>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</si>
  <si>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</si>
  <si>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</si>
  <si>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</si>
  <si>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</si>
  <si>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</si>
  <si>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</si>
  <si>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</si>
  <si>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</si>
  <si>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</si>
  <si>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</si>
  <si>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</si>
  <si>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</si>
  <si>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</si>
  <si>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</si>
  <si>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</si>
  <si>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</si>
  <si>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</si>
  <si>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</si>
  <si>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</si>
  <si>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</si>
  <si>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</si>
  <si>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</si>
  <si>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</si>
  <si>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</si>
  <si>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</si>
  <si>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</si>
  <si>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</si>
  <si>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</si>
  <si>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</si>
  <si>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</si>
  <si>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</si>
  <si>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</si>
  <si>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</si>
  <si>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</si>
  <si>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</si>
  <si>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</si>
  <si>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</si>
  <si>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</si>
  <si>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</si>
  <si>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</si>
  <si>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</si>
  <si>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</si>
  <si>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</si>
  <si>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</si>
  <si>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</si>
  <si>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</si>
  <si>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</si>
  <si>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</si>
  <si>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</si>
  <si>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</si>
  <si>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</si>
  <si>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</si>
  <si>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</si>
  <si>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</si>
  <si>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</si>
  <si>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</si>
  <si>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</si>
  <si>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</si>
  <si>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</si>
  <si>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</si>
  <si>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</si>
  <si>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</si>
  <si>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</si>
  <si>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</si>
  <si>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</si>
  <si>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</si>
  <si>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</si>
  <si>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</si>
  <si>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</si>
  <si>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</si>
  <si>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</si>
  <si>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</si>
  <si>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</si>
  <si>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</si>
  <si>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</si>
  <si>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</si>
  <si>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</si>
  <si>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</si>
  <si>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</si>
  <si>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</si>
  <si>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</si>
  <si>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</si>
  <si>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</si>
  <si>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</si>
  <si>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</si>
  <si>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</si>
  <si>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</si>
  <si>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</si>
  <si>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</si>
  <si>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</si>
  <si>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</si>
  <si>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</si>
  <si>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</si>
  <si>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</si>
  <si>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</si>
  <si>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</si>
  <si>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</si>
  <si>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</si>
  <si>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</si>
  <si>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</si>
  <si>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</si>
  <si>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</si>
  <si>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</si>
  <si>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</si>
  <si>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</si>
  <si>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</si>
  <si>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</si>
  <si>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</si>
  <si>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</si>
  <si>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</si>
  <si>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</si>
  <si>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</si>
  <si>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</si>
  <si>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</si>
  <si>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</si>
  <si>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</si>
  <si>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</si>
  <si>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</si>
  <si>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</si>
  <si>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</si>
  <si>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</si>
  <si>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</si>
  <si>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</si>
  <si>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</si>
  <si>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</si>
  <si>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</si>
  <si>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</si>
  <si>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</si>
  <si>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</si>
  <si>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</si>
  <si>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</si>
  <si>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</si>
  <si>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</si>
  <si>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</si>
  <si>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</si>
  <si>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</si>
  <si>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</si>
  <si>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</si>
  <si>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</si>
  <si>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</si>
  <si>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</si>
  <si>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</si>
  <si>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</si>
  <si>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</si>
  <si>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</si>
  <si>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</si>
  <si>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</si>
  <si>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</si>
  <si>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</si>
  <si>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</si>
  <si>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</si>
  <si>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</si>
  <si>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</si>
  <si>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</si>
  <si>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</si>
  <si>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</si>
  <si>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</si>
  <si>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</si>
  <si>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</si>
  <si>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</si>
  <si>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</si>
  <si>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</si>
  <si>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</si>
  <si>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</si>
  <si>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</si>
  <si>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</si>
  <si>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</si>
  <si>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</si>
  <si>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</si>
  <si>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</si>
  <si>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</si>
  <si>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</si>
  <si>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</si>
  <si>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</si>
  <si>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</si>
  <si>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</si>
  <si>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</si>
  <si>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</si>
  <si>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</si>
  <si>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</si>
  <si>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</si>
  <si>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</si>
  <si>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</si>
  <si>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</si>
  <si>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</si>
  <si>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</si>
  <si>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</si>
  <si>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</si>
  <si>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</si>
  <si>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</si>
  <si>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</si>
  <si>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</si>
  <si>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</si>
  <si>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</si>
  <si>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</si>
  <si>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</si>
  <si>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</si>
  <si>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</si>
  <si>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</si>
  <si>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</si>
  <si>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</si>
  <si>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</si>
  <si>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</si>
  <si>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</si>
  <si>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</si>
  <si>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</si>
  <si>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</si>
  <si>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</si>
  <si>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</si>
  <si>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</si>
  <si>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</si>
  <si>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</si>
  <si>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</si>
  <si>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</si>
  <si>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</si>
  <si>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</si>
  <si>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</si>
  <si>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</si>
  <si>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</si>
  <si>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</si>
  <si>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</si>
  <si>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</si>
  <si>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</si>
  <si>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</si>
  <si>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</si>
  <si>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</si>
  <si>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</si>
  <si>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</si>
  <si>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</si>
  <si>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</si>
  <si>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</si>
  <si>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</si>
  <si>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</si>
  <si>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</si>
  <si>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</si>
  <si>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</si>
  <si>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</si>
  <si>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</si>
  <si>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</si>
  <si>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</si>
  <si>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</si>
  <si>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</si>
  <si>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</si>
  <si>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</si>
  <si>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</si>
  <si>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</si>
  <si>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</si>
  <si>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</si>
  <si>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</si>
  <si>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</si>
  <si>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</si>
  <si>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</si>
  <si>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</si>
  <si>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</si>
  <si>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</si>
  <si>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</si>
  <si>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</si>
  <si>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</si>
  <si>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</si>
  <si>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</si>
  <si>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</si>
  <si>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</si>
  <si>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</si>
  <si>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</si>
  <si>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</si>
  <si>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</si>
  <si>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</si>
  <si>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</si>
  <si>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</si>
  <si>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</si>
  <si>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</si>
  <si>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</si>
  <si>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</si>
  <si>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</si>
  <si>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</si>
  <si>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</si>
  <si>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</si>
  <si>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</si>
  <si>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</si>
  <si>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</si>
  <si>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</si>
  <si>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</si>
  <si>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</si>
  <si>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</si>
  <si>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</si>
  <si>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</si>
  <si>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</si>
  <si>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</si>
  <si>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</si>
  <si>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</si>
  <si>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</si>
  <si>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</si>
  <si>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</si>
  <si>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</si>
  <si>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</si>
  <si>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</si>
  <si>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</si>
  <si>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</si>
  <si>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</si>
  <si>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</si>
  <si>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</si>
  <si>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</si>
  <si>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</si>
  <si>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</si>
  <si>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</si>
  <si>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</si>
  <si>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</si>
  <si>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</si>
  <si>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</si>
  <si>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</si>
  <si>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</si>
  <si>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</si>
  <si>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</si>
  <si>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</si>
  <si>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</si>
  <si>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</si>
  <si>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</si>
  <si>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</si>
  <si>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</si>
  <si>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</si>
  <si>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</si>
  <si>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</si>
  <si>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</si>
  <si>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</si>
  <si>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</si>
  <si>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</si>
  <si>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</si>
  <si>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</si>
  <si>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</si>
  <si>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</si>
  <si>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</si>
  <si>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</si>
  <si>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</si>
  <si>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</si>
  <si>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</si>
  <si>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</si>
  <si>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</si>
  <si>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</si>
  <si>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</si>
  <si>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</si>
  <si>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</si>
  <si>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</si>
  <si>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</si>
  <si>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</si>
  <si>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</si>
  <si>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</si>
  <si>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</si>
  <si>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</si>
  <si>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</si>
  <si>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</si>
  <si>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</si>
  <si>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</si>
  <si>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</si>
  <si>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</si>
  <si>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</si>
  <si>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</si>
  <si>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</si>
  <si>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</si>
  <si>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</si>
  <si>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</si>
  <si>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</si>
  <si>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</si>
  <si>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</si>
  <si>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</si>
  <si>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</si>
  <si>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</si>
  <si>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</si>
  <si>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</si>
  <si>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</si>
  <si>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</si>
  <si>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</si>
  <si>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</si>
  <si>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</si>
  <si>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</si>
  <si>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</si>
  <si>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</si>
  <si>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</si>
  <si>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</si>
  <si>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</si>
  <si>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</si>
  <si>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</si>
  <si>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</si>
  <si>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</si>
  <si>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</si>
  <si>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</si>
  <si>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</si>
  <si>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</si>
  <si>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</si>
  <si>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</si>
  <si>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</si>
  <si>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</si>
  <si>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</si>
  <si>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</si>
  <si>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</si>
  <si>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</si>
  <si>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</si>
  <si>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</si>
  <si>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</si>
  <si>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</si>
  <si>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</si>
  <si>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</si>
  <si>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</si>
  <si>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</si>
  <si>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</si>
  <si>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</si>
  <si>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</si>
  <si>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</si>
  <si>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</si>
  <si>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</si>
  <si>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</si>
  <si>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</si>
  <si>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</si>
  <si>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</si>
  <si>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</si>
  <si>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</si>
  <si>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</si>
  <si>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</si>
  <si>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</si>
  <si>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</si>
  <si>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</si>
  <si>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</si>
  <si>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</si>
  <si>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</si>
  <si>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</si>
  <si>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</si>
  <si>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</si>
  <si>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</si>
  <si>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</si>
  <si>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</si>
  <si>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</si>
  <si>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</si>
  <si>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</si>
  <si>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</si>
  <si>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</si>
  <si>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</si>
  <si>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</si>
  <si>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</si>
  <si>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</si>
  <si>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</si>
  <si>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</si>
  <si>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</si>
  <si>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</si>
  <si>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</si>
  <si>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</si>
  <si>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</si>
  <si>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</si>
  <si>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</si>
  <si>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</si>
  <si>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</si>
  <si>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</si>
  <si>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</si>
  <si>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</si>
  <si>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</si>
  <si>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</si>
  <si>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</si>
  <si>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</si>
  <si>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</si>
  <si>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</si>
  <si>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</si>
  <si>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</si>
  <si>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</si>
  <si>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</si>
  <si>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</si>
  <si>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</si>
  <si>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</si>
  <si>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</si>
  <si>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</si>
  <si>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</si>
  <si>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</si>
  <si>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</si>
  <si>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</si>
  <si>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</si>
  <si>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</si>
  <si>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</si>
  <si>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</si>
  <si>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</si>
  <si>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</si>
  <si>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</si>
  <si>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</si>
  <si>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</si>
  <si>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</si>
  <si>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</si>
  <si>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</si>
  <si>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</si>
  <si>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</si>
  <si>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</si>
  <si>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</si>
  <si>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</si>
  <si>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</si>
  <si>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</si>
  <si>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</si>
  <si>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</si>
  <si>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</si>
  <si>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</si>
  <si>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</si>
  <si>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</si>
  <si>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</si>
  <si>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</si>
  <si>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</si>
  <si>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</si>
  <si>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</si>
  <si>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</si>
  <si>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</si>
  <si>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</si>
  <si>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</si>
  <si>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</si>
  <si>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</si>
  <si>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</si>
  <si>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</si>
  <si>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</si>
  <si>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</si>
  <si>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</si>
  <si>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</si>
  <si>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</si>
  <si>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</si>
  <si>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</si>
  <si>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</si>
  <si>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</si>
  <si>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</si>
  <si>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</si>
  <si>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</si>
  <si>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</si>
  <si>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</si>
  <si>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</si>
  <si>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</si>
  <si>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</si>
  <si>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</si>
  <si>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</si>
  <si>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</si>
  <si>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</si>
  <si>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</si>
  <si>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</si>
  <si>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</si>
  <si>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</si>
  <si>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</si>
  <si>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</si>
  <si>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</si>
  <si>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</si>
  <si>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</si>
  <si>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</si>
  <si>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</si>
  <si>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</si>
  <si>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</si>
  <si>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</si>
  <si>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</si>
  <si>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</si>
  <si>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</si>
  <si>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</si>
  <si>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</si>
  <si>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</si>
  <si>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</si>
  <si>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</si>
  <si>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</si>
  <si>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</si>
  <si>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</si>
  <si>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</si>
  <si>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</si>
  <si>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</si>
  <si>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</si>
  <si>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</si>
  <si>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</si>
  <si>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</si>
  <si>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</si>
  <si>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</si>
  <si>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</si>
  <si>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</si>
  <si>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</si>
  <si>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</si>
  <si>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</si>
  <si>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</si>
  <si>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</si>
  <si>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</si>
  <si>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</si>
  <si>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</si>
  <si>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</si>
  <si>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</si>
  <si>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</si>
  <si>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</si>
  <si>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</si>
  <si>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</si>
  <si>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</si>
  <si>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</si>
  <si>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</si>
  <si>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</si>
  <si>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</si>
  <si>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</si>
  <si>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</si>
  <si>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</si>
  <si>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</si>
  <si>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</si>
  <si>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</si>
  <si>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</si>
  <si>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</si>
  <si>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</si>
  <si>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</si>
  <si>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</si>
  <si>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</si>
  <si>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</si>
  <si>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</si>
  <si>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</si>
  <si>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</si>
  <si>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</si>
  <si>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</si>
  <si>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</si>
  <si>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</si>
  <si>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</si>
  <si>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</si>
  <si>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</si>
  <si>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</si>
  <si>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</si>
  <si>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</si>
  <si>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</si>
  <si>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</si>
  <si>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</si>
  <si>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</si>
  <si>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</si>
  <si>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</si>
  <si>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</si>
  <si>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</si>
  <si>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</si>
  <si>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</si>
  <si>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</si>
  <si>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</si>
  <si>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</si>
  <si>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</si>
  <si>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</si>
  <si>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</si>
  <si>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</si>
  <si>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</si>
  <si>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</si>
  <si>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</si>
  <si>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</si>
  <si>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</si>
  <si>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</si>
  <si>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</si>
  <si>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</si>
  <si>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</si>
  <si>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</si>
  <si>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</si>
  <si>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</si>
  <si>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</si>
  <si>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</si>
  <si>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</si>
  <si>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</si>
  <si>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</si>
  <si>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</si>
  <si>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</si>
  <si>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</si>
  <si>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</si>
  <si>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</si>
  <si>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</si>
  <si>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</si>
  <si>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</si>
  <si>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</si>
  <si>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</si>
  <si>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</si>
  <si>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</si>
  <si>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</si>
  <si>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</si>
  <si>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</si>
  <si>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</si>
  <si>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</si>
  <si>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</si>
  <si>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</si>
  <si>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</si>
  <si>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</si>
  <si>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</si>
  <si>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</si>
  <si>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</si>
  <si>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</si>
  <si>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</si>
  <si>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</si>
  <si>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</si>
  <si>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</si>
  <si>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</si>
  <si>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</si>
  <si>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</si>
  <si>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</si>
  <si>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</si>
  <si>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</si>
  <si>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</si>
  <si>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</si>
  <si>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</si>
  <si>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</si>
  <si>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</si>
  <si>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</si>
  <si>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</si>
  <si>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</si>
  <si>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</si>
  <si>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</si>
  <si>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</si>
  <si>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</si>
  <si>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</si>
  <si>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</si>
  <si>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</si>
  <si>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</si>
  <si>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</si>
  <si>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</si>
  <si>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</si>
  <si>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</si>
  <si>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</si>
  <si>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</si>
  <si>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</si>
  <si>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</si>
  <si>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</si>
  <si>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</si>
  <si>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</si>
  <si>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</si>
  <si>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</si>
  <si>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</si>
  <si>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</si>
  <si>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</si>
  <si>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</si>
  <si>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</si>
  <si>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</si>
  <si>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</si>
  <si>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</si>
  <si>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</si>
  <si>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</si>
  <si>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</si>
  <si>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</si>
  <si>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</si>
  <si>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</si>
  <si>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</si>
  <si>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</si>
  <si>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</si>
  <si>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</si>
  <si>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</si>
  <si>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</si>
  <si>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</si>
  <si>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</si>
  <si>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</si>
  <si>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</si>
  <si>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</si>
  <si>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</si>
  <si>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</si>
  <si>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</si>
  <si>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</si>
  <si>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</si>
  <si>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</si>
  <si>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</si>
  <si>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</si>
  <si>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</si>
  <si>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</si>
  <si>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</si>
  <si>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</si>
  <si>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</si>
  <si>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</si>
  <si>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</si>
  <si>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</si>
  <si>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</si>
  <si>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</si>
  <si>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</si>
  <si>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</si>
  <si>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</si>
  <si>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</si>
  <si>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</si>
  <si>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</si>
  <si>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</si>
  <si>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</si>
  <si>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</si>
  <si>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</si>
  <si>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</si>
  <si>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</si>
  <si>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</si>
  <si>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</si>
  <si>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</si>
  <si>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</si>
  <si>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</si>
  <si>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</si>
  <si>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</si>
  <si>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</si>
  <si>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</si>
  <si>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</si>
  <si>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</si>
  <si>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</si>
  <si>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</si>
  <si>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</si>
  <si>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</si>
  <si>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</si>
  <si>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</si>
  <si>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</si>
  <si>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</si>
  <si>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</si>
  <si>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</si>
  <si>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</si>
  <si>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</si>
  <si>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</si>
  <si>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</si>
  <si>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</si>
  <si>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</si>
  <si>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</si>
  <si>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</si>
  <si>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</si>
  <si>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</si>
  <si>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</si>
  <si>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</si>
  <si>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</si>
  <si>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</si>
  <si>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</si>
  <si>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</si>
  <si>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</si>
  <si>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</si>
  <si>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</si>
  <si>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</si>
  <si>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</si>
  <si>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</si>
  <si>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</si>
  <si>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</si>
  <si>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</si>
  <si>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</si>
  <si>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</si>
  <si>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</si>
  <si>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</si>
  <si>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</si>
  <si>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</si>
  <si>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</si>
  <si>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</si>
  <si>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</si>
  <si>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</si>
  <si>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</si>
  <si>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</si>
  <si>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</si>
  <si>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</si>
  <si>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</si>
  <si>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</si>
  <si>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</si>
  <si>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</si>
  <si>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</si>
  <si>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</si>
  <si>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</si>
  <si>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</si>
  <si>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</si>
  <si>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</si>
  <si>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</si>
  <si>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</si>
  <si>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</si>
  <si>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</si>
  <si>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</si>
  <si>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</si>
  <si>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</si>
  <si>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</si>
  <si>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</si>
  <si>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</si>
  <si>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</si>
  <si>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</si>
  <si>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</si>
  <si>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</si>
  <si>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</si>
  <si>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</si>
  <si>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</si>
  <si>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</si>
  <si>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</si>
  <si>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</si>
  <si>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</si>
  <si>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</si>
  <si>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</si>
  <si>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</si>
  <si>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</si>
  <si>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</si>
  <si>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</si>
  <si>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</si>
  <si>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</si>
  <si>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</si>
  <si>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</si>
  <si>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</si>
  <si>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</si>
  <si>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</si>
  <si>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</si>
  <si>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</si>
  <si>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</si>
  <si>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</si>
  <si>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</si>
  <si>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</si>
  <si>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</si>
  <si>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</si>
  <si>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</si>
  <si>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</si>
  <si>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</si>
  <si>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</si>
  <si>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</si>
  <si>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</si>
  <si>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</si>
  <si>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</si>
  <si>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</si>
  <si>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</si>
  <si>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</si>
  <si>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</si>
  <si>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</si>
  <si>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</si>
  <si>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</si>
  <si>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</si>
  <si>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</si>
  <si>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</si>
  <si>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</si>
  <si>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</si>
  <si>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</si>
  <si>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</si>
  <si>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</si>
  <si>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</si>
  <si>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</si>
  <si>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</si>
  <si>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</si>
  <si>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</si>
  <si>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</si>
  <si>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</si>
  <si>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</si>
  <si>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</si>
  <si>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</si>
  <si>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</si>
  <si>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</si>
  <si>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</si>
  <si>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</si>
  <si>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</si>
  <si>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</si>
  <si>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</si>
  <si>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</si>
  <si>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</si>
  <si>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</si>
  <si>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</si>
  <si>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</si>
  <si>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</si>
  <si>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</si>
  <si>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</si>
  <si>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</si>
  <si>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</si>
  <si>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</si>
  <si>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</si>
  <si>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</si>
  <si>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</si>
  <si>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</si>
  <si>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</si>
  <si>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</si>
  <si>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</si>
  <si>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</si>
  <si>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</si>
  <si>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</si>
  <si>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</si>
  <si>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</si>
  <si>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</si>
  <si>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</si>
  <si>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</si>
  <si>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</si>
  <si>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</si>
  <si>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</si>
  <si>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</si>
  <si>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</si>
  <si>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</si>
  <si>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</si>
  <si>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</si>
  <si>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</si>
  <si>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</si>
  <si>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</si>
  <si>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</si>
  <si>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</si>
  <si>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</si>
  <si>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</si>
  <si>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</si>
  <si>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</si>
  <si>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</si>
  <si>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</si>
  <si>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</si>
  <si>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</si>
  <si>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</si>
  <si>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</si>
  <si>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</si>
  <si>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</si>
  <si>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</si>
  <si>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</si>
  <si>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</si>
  <si>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</si>
  <si>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</si>
  <si>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</si>
  <si>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</si>
  <si>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</si>
  <si>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</si>
  <si>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</si>
  <si>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</si>
  <si>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</si>
  <si>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</si>
  <si>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</si>
  <si>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</si>
  <si>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</si>
  <si>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</si>
  <si>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</si>
  <si>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</si>
  <si>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</si>
  <si>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</si>
  <si>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</si>
  <si>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</si>
  <si>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</si>
  <si>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</si>
  <si>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</si>
  <si>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</si>
  <si>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</si>
  <si>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</si>
  <si>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</si>
  <si>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</si>
  <si>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</si>
  <si>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</si>
  <si>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</si>
  <si>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</si>
  <si>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</si>
  <si>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</si>
  <si>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</si>
  <si>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</si>
  <si>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</si>
  <si>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</si>
  <si>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</si>
  <si>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</si>
  <si>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</si>
  <si>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</si>
  <si>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</si>
  <si>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</si>
  <si>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</si>
  <si>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</si>
  <si>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</si>
  <si>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</si>
  <si>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</si>
  <si>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</si>
  <si>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</si>
  <si>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</si>
  <si>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</si>
  <si>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</si>
  <si>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</si>
  <si>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</si>
  <si>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</si>
  <si>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</si>
  <si>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</si>
  <si>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</si>
  <si>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</si>
  <si>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</si>
  <si>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</si>
  <si>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</si>
  <si>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</si>
  <si>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</si>
  <si>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</si>
  <si>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</si>
  <si>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</si>
  <si>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</si>
  <si>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</si>
  <si>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</si>
  <si>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</si>
  <si>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</si>
  <si>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</si>
  <si>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</si>
  <si>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</si>
  <si>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</si>
  <si>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</si>
  <si>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</si>
  <si>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</si>
  <si>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</si>
  <si>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</si>
  <si>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</si>
  <si>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</si>
  <si>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</si>
  <si>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</si>
  <si>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</si>
  <si>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</si>
  <si>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</si>
  <si>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</si>
  <si>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</si>
  <si>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</si>
  <si>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</si>
  <si>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</si>
  <si>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</si>
  <si>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</si>
  <si>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</si>
  <si>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</si>
  <si>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</si>
  <si>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</si>
  <si>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</si>
  <si>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</si>
  <si>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</si>
  <si>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</si>
  <si>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</si>
  <si>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</si>
  <si>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</si>
  <si>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</si>
  <si>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</si>
  <si>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</si>
  <si>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</si>
  <si>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</si>
  <si>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</si>
  <si>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</si>
  <si>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</si>
  <si>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</si>
  <si>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</si>
  <si>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</si>
  <si>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</si>
  <si>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</si>
  <si>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</si>
  <si>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</si>
  <si>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</si>
  <si>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</si>
  <si>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</si>
  <si>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</si>
  <si>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</si>
  <si>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</si>
  <si>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</si>
  <si>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</si>
  <si>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</si>
  <si>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</si>
  <si>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</si>
  <si>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</si>
  <si>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</si>
  <si>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</si>
  <si>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</si>
  <si>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</si>
  <si>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</si>
  <si>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</si>
  <si>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</si>
  <si>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</si>
  <si>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</si>
  <si>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</si>
  <si>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</si>
  <si>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</si>
  <si>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</si>
  <si>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</si>
  <si>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</si>
  <si>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</si>
  <si>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</si>
  <si>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</si>
  <si>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</si>
  <si>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</si>
  <si>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</si>
  <si>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</si>
  <si>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</si>
  <si>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</si>
  <si>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</si>
  <si>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</si>
  <si>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</si>
  <si>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</si>
  <si>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</si>
  <si>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</si>
  <si>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</si>
  <si>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</si>
  <si>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</si>
  <si>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</si>
  <si>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</si>
  <si>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</si>
  <si>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</si>
  <si>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</si>
  <si>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</si>
  <si>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</si>
  <si>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</si>
  <si>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</si>
  <si>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</si>
  <si>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</si>
  <si>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</si>
  <si>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</si>
  <si>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</si>
  <si>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</si>
  <si>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</si>
  <si>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</si>
  <si>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</si>
  <si>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</si>
  <si>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</si>
  <si>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</si>
  <si>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</si>
  <si>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</si>
  <si>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</si>
  <si>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</si>
  <si>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</si>
  <si>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</si>
  <si>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</si>
  <si>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</si>
  <si>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</si>
  <si>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</si>
  <si>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</si>
  <si>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</si>
  <si>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</si>
  <si>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</si>
  <si>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</si>
  <si>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</si>
  <si>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</si>
  <si>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</si>
  <si>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</si>
  <si>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</si>
  <si>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</si>
  <si>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</si>
  <si>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</si>
  <si>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</si>
  <si>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</si>
  <si>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</si>
  <si>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</si>
  <si>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</si>
  <si>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</si>
  <si>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</si>
  <si>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</si>
  <si>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</si>
  <si>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</si>
  <si>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</si>
  <si>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</si>
  <si>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</si>
  <si>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</si>
  <si>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</si>
  <si>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</si>
  <si>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</si>
  <si>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</si>
  <si>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</si>
  <si>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</si>
  <si>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</si>
  <si>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</si>
  <si>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</si>
  <si>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</si>
  <si>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</si>
  <si>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</si>
  <si>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</si>
  <si>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</si>
  <si>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</si>
  <si>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</si>
  <si>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</si>
  <si>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</si>
  <si>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</si>
  <si>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</si>
  <si>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</si>
  <si>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</si>
  <si>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</si>
  <si>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</si>
  <si>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</si>
  <si>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</si>
  <si>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</si>
  <si>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</si>
  <si>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</si>
  <si>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</si>
  <si>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</si>
  <si>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</si>
  <si>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</si>
  <si>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</si>
  <si>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</si>
  <si>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</si>
  <si>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</si>
  <si>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</si>
  <si>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</si>
  <si>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</si>
  <si>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</si>
  <si>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</si>
  <si>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</si>
  <si>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</si>
  <si>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</si>
  <si>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</si>
  <si>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</si>
  <si>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</si>
  <si>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</si>
  <si>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</si>
  <si>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</si>
  <si>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</si>
  <si>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</si>
  <si>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</si>
  <si>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</si>
  <si>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</si>
  <si>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</si>
  <si>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</si>
  <si>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</si>
  <si>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</si>
  <si>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</si>
  <si>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</si>
  <si>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</si>
  <si>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</si>
  <si>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</si>
  <si>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</si>
  <si>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</si>
  <si>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</si>
  <si>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</si>
  <si>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</si>
  <si>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</si>
  <si>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</si>
  <si>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</si>
  <si>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</si>
  <si>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</si>
  <si>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</si>
  <si>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</si>
  <si>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</si>
  <si>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</si>
  <si>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</si>
  <si>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</si>
  <si>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</si>
  <si>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</si>
  <si>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</si>
  <si>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</si>
  <si>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</si>
  <si>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</si>
  <si>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</si>
  <si>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</si>
  <si>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</si>
  <si>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</si>
  <si>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</si>
  <si>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</si>
  <si>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</si>
  <si>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</si>
  <si>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</si>
  <si>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</si>
  <si>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</si>
  <si>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</si>
  <si>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</si>
  <si>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</si>
  <si>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</si>
  <si>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</si>
  <si>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</si>
  <si>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</si>
  <si>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</si>
  <si>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</si>
  <si>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</si>
  <si>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</si>
  <si>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</si>
  <si>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</si>
  <si>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</si>
  <si>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</si>
  <si>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</si>
  <si>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</si>
  <si>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</si>
  <si>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</si>
  <si>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</si>
  <si>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</si>
  <si>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</si>
  <si>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</si>
  <si>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</si>
  <si>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</si>
  <si>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</si>
  <si>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</si>
  <si>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</si>
  <si>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</si>
  <si>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</si>
  <si>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</si>
  <si>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</si>
  <si>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</si>
  <si>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</si>
  <si>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</si>
  <si>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</si>
  <si>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</si>
  <si>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</si>
  <si>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</si>
  <si>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</si>
  <si>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</si>
  <si>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</si>
  <si>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</si>
  <si>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</si>
  <si>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</si>
  <si>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</si>
  <si>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</si>
  <si>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</si>
  <si>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</si>
  <si>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</si>
  <si>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</si>
  <si>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</si>
  <si>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</si>
  <si>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</si>
  <si>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</si>
  <si>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</si>
  <si>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</si>
  <si>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</si>
  <si>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</si>
  <si>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</si>
  <si>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</si>
  <si>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</si>
  <si>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</si>
  <si>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</si>
  <si>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</si>
  <si>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</si>
  <si>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</si>
  <si>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</si>
  <si>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</si>
  <si>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</si>
  <si>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</si>
  <si>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</si>
  <si>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</si>
  <si>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</si>
  <si>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</si>
  <si>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</si>
  <si>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</si>
  <si>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</si>
  <si>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</si>
  <si>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</si>
  <si>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</si>
  <si>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</si>
  <si>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</si>
  <si>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</si>
  <si>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</si>
  <si>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</si>
  <si>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</si>
  <si>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</si>
  <si>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</si>
  <si>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</si>
  <si>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</si>
  <si>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</si>
  <si>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</si>
  <si>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</si>
  <si>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</si>
  <si>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</si>
  <si>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</si>
  <si>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</si>
  <si>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</si>
  <si>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</si>
  <si>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</si>
  <si>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</si>
  <si>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</si>
  <si>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</si>
  <si>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</si>
  <si>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</si>
  <si>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</si>
  <si>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</si>
  <si>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</si>
  <si>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</si>
  <si>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</si>
  <si>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</si>
  <si>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</si>
  <si>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</si>
  <si>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</si>
  <si>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</si>
  <si>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</si>
  <si>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</si>
  <si>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</si>
  <si>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</si>
  <si>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</si>
  <si>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</si>
  <si>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</si>
  <si>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</si>
  <si>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</si>
  <si>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</si>
  <si>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</si>
  <si>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</si>
  <si>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</si>
  <si>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</si>
  <si>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</si>
  <si>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</si>
  <si>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</si>
  <si>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</si>
  <si>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</si>
  <si>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</si>
  <si>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</si>
  <si>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</si>
  <si>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</si>
  <si>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</si>
  <si>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</si>
  <si>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</si>
  <si>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</si>
  <si>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</si>
  <si>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</si>
  <si>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</si>
  <si>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</si>
  <si>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</si>
  <si>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</si>
  <si>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</si>
  <si>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</si>
  <si>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</si>
  <si>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</si>
  <si>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</si>
  <si>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</si>
  <si>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</si>
  <si>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</si>
  <si>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</si>
  <si>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</si>
  <si>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</si>
  <si>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</si>
  <si>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</si>
  <si>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</si>
  <si>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</si>
  <si>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</si>
  <si>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</si>
  <si>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</si>
  <si>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</si>
  <si>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</si>
  <si>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</si>
  <si>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</si>
  <si>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</si>
  <si>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</si>
  <si>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</si>
  <si>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</si>
  <si>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</si>
  <si>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</si>
  <si>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</si>
  <si>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</si>
  <si>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</si>
  <si>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</si>
  <si>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</si>
  <si>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</si>
  <si>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</si>
  <si>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</si>
  <si>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</si>
  <si>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</si>
  <si>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</si>
  <si>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</si>
  <si>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</si>
  <si>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</si>
  <si>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</si>
  <si>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</si>
  <si>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</si>
  <si>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</si>
  <si>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</si>
  <si>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</si>
  <si>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</si>
  <si>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</si>
  <si>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</si>
  <si>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</si>
  <si>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</si>
  <si>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</si>
  <si>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</si>
  <si>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</si>
  <si>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</si>
  <si>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</si>
  <si>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</si>
  <si>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</si>
  <si>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</si>
  <si>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</si>
  <si>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</si>
  <si>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</si>
  <si>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</si>
  <si>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</si>
  <si>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</si>
  <si>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</si>
  <si>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</si>
  <si>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</si>
  <si>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</si>
  <si>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</si>
  <si>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</si>
  <si>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</si>
  <si>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</si>
  <si>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</si>
  <si>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</si>
  <si>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</si>
  <si>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</si>
  <si>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</si>
  <si>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</si>
  <si>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</si>
  <si>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</si>
  <si>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</si>
  <si>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</si>
  <si>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</si>
  <si>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</si>
  <si>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</si>
  <si>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</si>
  <si>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</si>
  <si>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</si>
  <si>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</si>
  <si>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</si>
  <si>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</si>
  <si>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</si>
  <si>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</si>
  <si>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</si>
  <si>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</si>
  <si>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</si>
  <si>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</si>
  <si>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</si>
  <si>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</si>
  <si>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</si>
  <si>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</si>
  <si>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</si>
  <si>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</si>
  <si>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</si>
  <si>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</si>
  <si>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</si>
  <si>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</si>
  <si>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</si>
  <si>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</si>
  <si>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</si>
  <si>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</si>
  <si>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</si>
  <si>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</si>
  <si>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</si>
  <si>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</si>
  <si>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</si>
  <si>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</si>
  <si>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</si>
  <si>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</si>
  <si>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</si>
  <si>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</si>
  <si>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</si>
  <si>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</si>
  <si>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</si>
  <si>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</si>
  <si>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</si>
  <si>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</si>
  <si>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</si>
  <si>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</si>
  <si>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</si>
  <si>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</si>
  <si>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</si>
  <si>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</si>
  <si>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</si>
  <si>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</si>
  <si>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</si>
  <si>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</si>
  <si>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</si>
  <si>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</si>
  <si>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</si>
  <si>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</si>
  <si>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</si>
  <si>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</si>
  <si>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</si>
  <si>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</si>
  <si>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</si>
  <si>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</si>
  <si>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</si>
  <si>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</si>
  <si>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</si>
  <si>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</si>
  <si>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</si>
  <si>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</si>
  <si>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</si>
  <si>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</si>
  <si>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</si>
  <si>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</si>
  <si>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</si>
  <si>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</si>
  <si>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</si>
  <si>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</si>
  <si>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</si>
  <si>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</si>
  <si>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</si>
  <si>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</si>
  <si>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</si>
  <si>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</si>
  <si>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</si>
  <si>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</si>
  <si>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</si>
  <si>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</si>
  <si>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</si>
  <si>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</si>
  <si>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</si>
  <si>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</si>
  <si>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</si>
  <si>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</si>
  <si>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</si>
  <si>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</si>
  <si>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</si>
  <si>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</si>
  <si>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</si>
  <si>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</si>
  <si>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</si>
  <si>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</si>
  <si>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</si>
  <si>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</si>
  <si>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</si>
  <si>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</si>
  <si>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</si>
  <si>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</si>
  <si>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</si>
  <si>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</si>
  <si>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</si>
  <si>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</si>
  <si>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</si>
  <si>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</si>
  <si>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</si>
  <si>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</si>
  <si>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</si>
  <si>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</si>
  <si>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</si>
  <si>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</si>
  <si>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</si>
  <si>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</si>
  <si>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</si>
  <si>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</si>
  <si>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</si>
  <si>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</si>
  <si>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</si>
  <si>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</si>
  <si>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</si>
  <si>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</si>
  <si>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</si>
  <si>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</si>
  <si>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</si>
  <si>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</si>
  <si>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</si>
  <si>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</si>
  <si>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</si>
  <si>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</si>
  <si>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</si>
  <si>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</si>
  <si>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</si>
  <si>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</si>
  <si>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</si>
  <si>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</si>
  <si>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</si>
  <si>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</si>
  <si>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</si>
  <si>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</si>
  <si>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</si>
  <si>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</si>
  <si>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</si>
  <si>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</si>
  <si>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</si>
  <si>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</si>
  <si>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</si>
  <si>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</si>
  <si>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</si>
  <si>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</si>
  <si>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</si>
  <si>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</si>
  <si>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</si>
  <si>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</si>
  <si>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</si>
  <si>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</si>
  <si>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</si>
  <si>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</si>
  <si>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</si>
  <si>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</si>
  <si>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</si>
  <si>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</si>
  <si>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</si>
  <si>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</si>
  <si>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</si>
  <si>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</si>
  <si>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</si>
  <si>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</si>
  <si>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</si>
  <si>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</si>
  <si>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</si>
  <si>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</si>
  <si>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</si>
  <si>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</si>
  <si>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</si>
  <si>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</si>
  <si>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</si>
  <si>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</si>
  <si>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</si>
  <si>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</si>
  <si>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</si>
  <si>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</si>
  <si>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</si>
  <si>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</si>
  <si>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</si>
  <si>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</si>
  <si>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</si>
  <si>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</si>
  <si>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</si>
  <si>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</si>
  <si>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</si>
  <si>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</si>
  <si>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</si>
  <si>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</si>
  <si>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</si>
  <si>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</si>
  <si>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</si>
  <si>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</si>
  <si>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</si>
  <si>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</si>
  <si>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</si>
  <si>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</si>
  <si>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</si>
  <si>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</si>
  <si>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</si>
  <si>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</si>
  <si>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</si>
  <si>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</si>
  <si>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</si>
  <si>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</si>
  <si>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</si>
  <si>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</si>
  <si>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</si>
  <si>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</si>
  <si>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</si>
  <si>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</si>
  <si>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</si>
  <si>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</si>
  <si>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</si>
  <si>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</si>
  <si>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</si>
  <si>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</si>
  <si>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</si>
  <si>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</si>
  <si>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</si>
  <si>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</si>
  <si>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</si>
  <si>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</si>
  <si>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</si>
  <si>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</si>
  <si>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</si>
  <si>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</si>
  <si>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</si>
  <si>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</si>
  <si>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</si>
  <si>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</si>
  <si>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</si>
  <si>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</si>
  <si>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</si>
  <si>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</si>
  <si>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</si>
  <si>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</si>
  <si>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</si>
  <si>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</si>
  <si>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</si>
  <si>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</si>
  <si>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</si>
  <si>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</si>
  <si>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</si>
  <si>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</si>
  <si>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</si>
  <si>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</si>
  <si>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</si>
  <si>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</si>
  <si>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</si>
  <si>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</si>
  <si>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</si>
  <si>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</si>
  <si>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</si>
  <si>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</si>
  <si>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</si>
  <si>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</si>
  <si>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</si>
  <si>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</si>
  <si>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</si>
  <si>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</si>
  <si>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</si>
  <si>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</si>
  <si>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</si>
  <si>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</si>
  <si>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</si>
  <si>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</si>
  <si>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</si>
  <si>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</si>
  <si>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</si>
  <si>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</si>
  <si>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</si>
  <si>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</si>
  <si>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</si>
  <si>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</si>
  <si>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</si>
  <si>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</si>
  <si>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</si>
  <si>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</si>
  <si>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</si>
  <si>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</si>
  <si>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</si>
  <si>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</si>
  <si>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</si>
  <si>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</si>
  <si>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</si>
  <si>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</si>
  <si>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</si>
  <si>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</si>
  <si>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</si>
  <si>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</si>
  <si>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</si>
  <si>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</si>
  <si>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</si>
  <si>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</si>
  <si>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</si>
  <si>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</si>
  <si>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</si>
  <si>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</si>
  <si>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</si>
  <si>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</si>
  <si>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</si>
  <si>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</si>
  <si>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</si>
  <si>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</si>
  <si>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</si>
  <si>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</si>
  <si>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</si>
  <si>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</si>
  <si>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</si>
  <si>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</si>
  <si>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</si>
  <si>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</si>
  <si>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</si>
  <si>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</si>
  <si>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</si>
  <si>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</si>
  <si>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</si>
  <si>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</si>
  <si>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</si>
  <si>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</si>
  <si>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</si>
  <si>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</si>
  <si>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</si>
  <si>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</si>
  <si>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</si>
  <si>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</si>
  <si>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</si>
  <si>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</si>
  <si>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</si>
  <si>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</si>
  <si>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</si>
  <si>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</si>
  <si>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</si>
  <si>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</si>
  <si>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</si>
  <si>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</si>
  <si>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</si>
  <si>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</si>
  <si>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</si>
  <si>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</si>
  <si>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</si>
  <si>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</si>
  <si>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</si>
  <si>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</si>
  <si>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</si>
  <si>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</si>
  <si>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</si>
  <si>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</si>
  <si>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</si>
  <si>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</si>
  <si>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</si>
  <si>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</si>
  <si>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</si>
  <si>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</si>
  <si>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</si>
  <si>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</si>
  <si>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</si>
  <si>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</si>
  <si>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</si>
  <si>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</si>
  <si>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</si>
  <si>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</si>
  <si>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</si>
  <si>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</si>
  <si>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</si>
  <si>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</si>
  <si>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</si>
  <si>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</si>
  <si>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</si>
  <si>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</si>
  <si>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</si>
  <si>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</si>
  <si>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</si>
  <si>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</si>
  <si>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</si>
  <si>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</si>
  <si>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</si>
  <si>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</si>
  <si>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</si>
  <si>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</si>
  <si>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</si>
  <si>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</si>
  <si>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</si>
  <si>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</si>
  <si>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</si>
  <si>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</si>
  <si>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</si>
  <si>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</si>
  <si>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</si>
  <si>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</si>
  <si>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</si>
  <si>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</si>
  <si>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</si>
  <si>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</si>
  <si>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</si>
  <si>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</si>
  <si>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</si>
  <si>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</si>
  <si>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</si>
  <si>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</si>
  <si>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</si>
  <si>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</si>
  <si>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</si>
  <si>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</si>
  <si>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</si>
  <si>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</si>
  <si>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</si>
  <si>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</si>
  <si>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</si>
  <si>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</si>
  <si>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</si>
  <si>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</si>
  <si>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</si>
  <si>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</si>
  <si>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</si>
  <si>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</si>
  <si>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</si>
  <si>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</si>
  <si>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</si>
  <si>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</si>
  <si>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</si>
  <si>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</si>
  <si>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</si>
  <si>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</si>
  <si>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</si>
  <si>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</si>
  <si>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</si>
  <si>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</si>
  <si>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</si>
  <si>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</si>
  <si>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</si>
  <si>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</si>
  <si>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</si>
  <si>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</si>
  <si>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</si>
  <si>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</si>
  <si>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</si>
  <si>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</si>
  <si>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</si>
  <si>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</si>
  <si>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</si>
  <si>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</si>
  <si>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</si>
  <si>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</si>
  <si>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</si>
  <si>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</si>
  <si>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</si>
  <si>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</si>
  <si>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</si>
  <si>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</si>
  <si>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</si>
  <si>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</si>
  <si>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</si>
  <si>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</si>
  <si>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</si>
  <si>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</si>
  <si>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</si>
  <si>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</si>
  <si>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</si>
  <si>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</si>
  <si>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</si>
  <si>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</si>
  <si>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</si>
  <si>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</si>
  <si>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</si>
  <si>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</si>
  <si>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</si>
  <si>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</si>
  <si>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</si>
  <si>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</si>
  <si>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</si>
  <si>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</si>
  <si>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</si>
  <si>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</si>
  <si>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</si>
  <si>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</si>
  <si>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</si>
  <si>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</si>
  <si>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</si>
  <si>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</si>
  <si>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</si>
  <si>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</si>
  <si>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</si>
  <si>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</si>
  <si>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</si>
  <si>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</si>
  <si>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</si>
  <si>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</si>
  <si>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</si>
  <si>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</si>
  <si>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</si>
  <si>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</si>
  <si>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</si>
  <si>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</si>
  <si>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</si>
  <si>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</si>
  <si>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</si>
  <si>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</si>
  <si>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</si>
  <si>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</si>
  <si>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</si>
  <si>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</si>
  <si>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</si>
  <si>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</si>
  <si>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</si>
  <si>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</si>
  <si>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</si>
  <si>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</si>
  <si>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</si>
  <si>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</si>
  <si>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</si>
  <si>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</si>
  <si>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</si>
  <si>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</si>
  <si>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</si>
  <si>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</si>
  <si>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</si>
  <si>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</si>
  <si>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</si>
  <si>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</si>
  <si>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</si>
  <si>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</si>
  <si>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</si>
  <si>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</si>
  <si>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</si>
  <si>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</si>
  <si>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</si>
  <si>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</si>
  <si>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</si>
  <si>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</si>
  <si>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</si>
  <si>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</si>
  <si>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</si>
  <si>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</si>
  <si>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</si>
  <si>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</si>
  <si>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</si>
  <si>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</si>
  <si>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</si>
  <si>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</si>
  <si>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</si>
  <si>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</si>
  <si>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</si>
  <si>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</si>
  <si>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</si>
  <si>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</si>
  <si>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</si>
  <si>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</si>
  <si>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</si>
  <si>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</si>
  <si>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</si>
  <si>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</si>
  <si>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</si>
  <si>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</si>
  <si>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</si>
  <si>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</si>
  <si>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</si>
  <si>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</si>
  <si>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</si>
  <si>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</si>
  <si>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</si>
  <si>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</si>
  <si>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</si>
  <si>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</si>
  <si>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</si>
  <si>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</si>
  <si>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</si>
  <si>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</si>
  <si>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</si>
  <si>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</si>
  <si>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</si>
  <si>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</si>
  <si>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</si>
  <si>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</si>
  <si>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</si>
  <si>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</si>
  <si>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</si>
  <si>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</si>
  <si>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</si>
  <si>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</si>
  <si>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</si>
  <si>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</si>
  <si>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</si>
  <si>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</si>
  <si>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</si>
  <si>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</si>
  <si>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</si>
  <si>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</si>
  <si>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</si>
  <si>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</si>
  <si>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</si>
  <si>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</si>
  <si>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</si>
  <si>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</si>
  <si>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</si>
  <si>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</si>
  <si>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</si>
  <si>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</si>
  <si>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</si>
  <si>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</si>
  <si>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</si>
  <si>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</si>
  <si>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</si>
  <si>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</si>
  <si>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</si>
  <si>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</si>
  <si>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</si>
  <si>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</si>
  <si>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</si>
  <si>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</si>
  <si>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</si>
  <si>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</si>
  <si>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</si>
  <si>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</si>
  <si>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</si>
  <si>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</si>
  <si>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</si>
  <si>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</si>
  <si>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</si>
  <si>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</si>
  <si>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</si>
  <si>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</si>
  <si>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</si>
  <si>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</si>
  <si>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</si>
  <si>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</si>
  <si>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</si>
  <si>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</si>
  <si>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</si>
  <si>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</si>
  <si>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</si>
  <si>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</si>
  <si>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</si>
  <si>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</si>
  <si>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</si>
  <si>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</si>
  <si>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</si>
  <si>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</si>
  <si>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</si>
  <si>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</si>
  <si>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</si>
  <si>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</si>
  <si>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</si>
  <si>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</si>
  <si>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</si>
  <si>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</si>
  <si>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</si>
  <si>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</si>
  <si>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</si>
  <si>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</si>
  <si>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</si>
  <si>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</si>
  <si>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</si>
  <si>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</si>
  <si>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</si>
  <si>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</si>
  <si>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</si>
  <si>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</si>
  <si>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</si>
  <si>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</si>
  <si>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</si>
  <si>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</si>
  <si>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</si>
  <si>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</si>
  <si>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</si>
  <si>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</si>
  <si>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</si>
  <si>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</si>
  <si>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</si>
  <si>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</si>
  <si>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</si>
  <si>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</si>
  <si>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</si>
  <si>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</si>
  <si>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</si>
  <si>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</si>
  <si>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</si>
  <si>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</si>
  <si>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</si>
  <si>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</si>
  <si>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</si>
  <si>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</si>
  <si>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</si>
  <si>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</si>
  <si>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</si>
  <si>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</si>
  <si>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</si>
  <si>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</si>
  <si>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</si>
  <si>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</si>
  <si>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</si>
  <si>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</si>
  <si>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</si>
  <si>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</si>
  <si>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</si>
  <si>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</si>
  <si>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</si>
  <si>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</si>
  <si>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</si>
  <si>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</si>
  <si>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</si>
  <si>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</si>
  <si>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</si>
  <si>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</si>
  <si>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</si>
  <si>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</si>
  <si>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</si>
  <si>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</si>
  <si>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</si>
  <si>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</si>
  <si>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</si>
  <si>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</si>
  <si>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</si>
  <si>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</si>
  <si>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</si>
  <si>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</si>
  <si>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</si>
  <si>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</si>
  <si>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</si>
  <si>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</si>
  <si>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</si>
  <si>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</si>
  <si>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</si>
  <si>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</si>
  <si>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</si>
  <si>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</si>
  <si>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</si>
  <si>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</si>
  <si>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</si>
  <si>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</si>
  <si>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</si>
  <si>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</si>
  <si>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</si>
  <si>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</si>
  <si>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</si>
  <si>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</si>
  <si>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</si>
  <si>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</si>
  <si>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</si>
  <si>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</si>
  <si>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</si>
  <si>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</si>
  <si>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</si>
  <si>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</si>
  <si>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</si>
  <si>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</si>
  <si>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</si>
  <si>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</si>
  <si>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</si>
  <si>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</si>
  <si>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</si>
  <si>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</si>
  <si>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</si>
  <si>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</si>
  <si>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</si>
  <si>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</si>
  <si>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</si>
  <si>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</si>
  <si>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</si>
  <si>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</si>
  <si>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</si>
  <si>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</si>
  <si>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</si>
  <si>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</si>
  <si>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</si>
  <si>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</si>
  <si>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</si>
  <si>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</si>
  <si>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</si>
  <si>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</si>
  <si>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</si>
  <si>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</si>
  <si>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</si>
  <si>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</si>
  <si>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</si>
  <si>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</si>
  <si>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</si>
  <si>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</si>
  <si>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</si>
  <si>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</si>
  <si>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</si>
  <si>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</si>
  <si>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</si>
  <si>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</si>
  <si>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</si>
  <si>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</si>
  <si>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</si>
  <si>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</si>
  <si>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</si>
  <si>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</si>
  <si>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</si>
  <si>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</si>
  <si>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</si>
  <si>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</si>
  <si>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</si>
  <si>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</si>
  <si>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</si>
  <si>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</si>
  <si>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</si>
  <si>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</si>
  <si>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</si>
  <si>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</si>
  <si>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</si>
  <si>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</si>
  <si>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</si>
  <si>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</si>
  <si>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</si>
  <si>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</si>
  <si>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</si>
  <si>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</si>
  <si>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</si>
  <si>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</si>
  <si>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</si>
  <si>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</si>
  <si>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</si>
  <si>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</si>
  <si>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</si>
  <si>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</si>
  <si>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</si>
  <si>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</si>
  <si>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</si>
  <si>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</si>
  <si>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</si>
  <si>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</si>
  <si>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</si>
  <si>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</si>
  <si>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</si>
  <si>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</si>
  <si>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</si>
  <si>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</si>
  <si>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</si>
  <si>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</si>
  <si>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</si>
  <si>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</si>
  <si>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</si>
  <si>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</si>
  <si>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</si>
  <si>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</si>
  <si>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</si>
  <si>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</si>
  <si>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</si>
  <si>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</si>
  <si>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</si>
  <si>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</si>
  <si>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</si>
  <si>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</si>
  <si>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</si>
  <si>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</si>
  <si>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</si>
  <si>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</si>
  <si>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</si>
  <si>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</si>
  <si>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</si>
  <si>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</si>
  <si>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</si>
  <si>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</si>
  <si>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</si>
  <si>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</si>
  <si>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</si>
  <si>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</si>
  <si>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</si>
  <si>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</si>
  <si>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</si>
  <si>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</si>
  <si>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</si>
  <si>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</si>
  <si>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</si>
  <si>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</si>
  <si>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</si>
  <si>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</si>
  <si>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</si>
  <si>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</si>
  <si>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</si>
  <si>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</si>
  <si>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</si>
  <si>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</si>
  <si>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</si>
  <si>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</si>
  <si>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</si>
  <si>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</si>
  <si>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</si>
  <si>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</si>
  <si>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</si>
  <si>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</si>
  <si>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</si>
  <si>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</si>
  <si>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</si>
  <si>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</si>
  <si>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</si>
  <si>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</si>
  <si>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</si>
  <si>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</si>
  <si>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</si>
  <si>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</si>
  <si>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</si>
  <si>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</si>
  <si>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</si>
  <si>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</si>
  <si>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</si>
  <si>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</si>
  <si>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</si>
  <si>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</si>
  <si>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</si>
  <si>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</si>
  <si>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</si>
  <si>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</si>
  <si>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</si>
  <si>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</si>
  <si>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</si>
  <si>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</si>
  <si>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</si>
  <si>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</si>
  <si>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</si>
  <si>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</si>
  <si>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</si>
  <si>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</si>
  <si>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</si>
  <si>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</si>
  <si>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</si>
  <si>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</si>
  <si>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</si>
  <si>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</si>
  <si>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</si>
  <si>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</si>
  <si>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</si>
  <si>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</si>
  <si>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</si>
  <si>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</si>
  <si>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</si>
  <si>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</si>
  <si>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</si>
  <si>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</si>
  <si>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</si>
  <si>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</si>
  <si>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</si>
  <si>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</si>
  <si>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</si>
  <si>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</si>
  <si>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</si>
  <si>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</si>
  <si>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</si>
  <si>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</si>
  <si>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</si>
  <si>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</si>
  <si>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</si>
  <si>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</si>
  <si>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</si>
  <si>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</si>
  <si>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</si>
  <si>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</si>
  <si>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</si>
  <si>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</si>
  <si>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</si>
  <si>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</si>
  <si>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</si>
  <si>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</si>
  <si>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</si>
  <si>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</si>
  <si>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</si>
  <si>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</si>
  <si>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</si>
  <si>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</si>
  <si>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</si>
  <si>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</si>
  <si>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</si>
  <si>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</si>
  <si>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</si>
  <si>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</si>
  <si>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</si>
  <si>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</si>
  <si>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</si>
  <si>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</si>
  <si>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</si>
  <si>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</si>
  <si>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</si>
  <si>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</si>
  <si>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</si>
  <si>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</si>
  <si>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</si>
  <si>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</si>
  <si>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</si>
  <si>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</si>
  <si>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</si>
  <si>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</si>
  <si>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</si>
  <si>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</si>
  <si>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</si>
  <si>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</si>
  <si>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</si>
  <si>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</si>
  <si>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</si>
  <si>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</si>
  <si>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</si>
  <si>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</si>
  <si>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</si>
  <si>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</si>
  <si>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</si>
  <si>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</si>
  <si>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</si>
  <si>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</si>
  <si>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</si>
  <si>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</si>
  <si>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</si>
  <si>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</si>
  <si>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</si>
  <si>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</si>
  <si>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</si>
  <si>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</si>
  <si>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</si>
  <si>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</si>
  <si>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</si>
  <si>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</si>
  <si>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</si>
  <si>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</si>
  <si>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</si>
  <si>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</si>
  <si>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</si>
  <si>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</si>
  <si>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</si>
  <si>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</si>
  <si>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</si>
  <si>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</si>
  <si>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</si>
  <si>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</si>
  <si>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</si>
  <si>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</si>
  <si>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</si>
  <si>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</si>
  <si>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</si>
  <si>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</si>
  <si>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</si>
  <si>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</si>
  <si>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</si>
  <si>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</si>
  <si>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</si>
  <si>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</si>
  <si>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</si>
  <si>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</si>
  <si>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</si>
  <si>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</si>
  <si>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</si>
  <si>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</si>
  <si>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</si>
  <si>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</si>
  <si>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</si>
  <si>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</si>
  <si>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</si>
  <si>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</si>
  <si>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</si>
  <si>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</si>
  <si>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</si>
  <si>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</si>
  <si>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</si>
  <si>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</si>
  <si>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</si>
  <si>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</si>
  <si>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</si>
  <si>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</si>
  <si>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</si>
  <si>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</si>
  <si>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</si>
  <si>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</si>
  <si>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</si>
  <si>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</si>
  <si>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</si>
  <si>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</si>
  <si>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</si>
  <si>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</si>
  <si>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</si>
  <si>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</si>
  <si>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</si>
  <si>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</si>
  <si>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</si>
  <si>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</si>
  <si>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</si>
  <si>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</si>
  <si>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</si>
  <si>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</si>
  <si>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</si>
  <si>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</si>
  <si>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</si>
  <si>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</si>
  <si>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</si>
  <si>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</si>
  <si>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</si>
  <si>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</si>
  <si>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</si>
  <si>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</si>
  <si>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</si>
  <si>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</si>
  <si>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</si>
  <si>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</si>
  <si>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</si>
  <si>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</si>
  <si>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</si>
  <si>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</si>
  <si>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</si>
  <si>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</si>
  <si>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</si>
  <si>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</si>
  <si>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</si>
  <si>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</si>
  <si>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</si>
  <si>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</si>
  <si>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</si>
  <si>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</si>
  <si>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</si>
  <si>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</si>
  <si>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</si>
  <si>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</si>
  <si>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</si>
  <si>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</si>
  <si>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</si>
  <si>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</si>
  <si>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</si>
  <si>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</si>
  <si>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</si>
  <si>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</si>
  <si>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</si>
  <si>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</si>
  <si>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</si>
  <si>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</si>
  <si>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</si>
  <si>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</si>
  <si>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</si>
  <si>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</si>
  <si>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</si>
  <si>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</si>
  <si>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</si>
  <si>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</si>
  <si>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</si>
  <si>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</si>
  <si>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</si>
  <si>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</si>
  <si>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</si>
  <si>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</si>
  <si>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</si>
  <si>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</si>
  <si>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</si>
  <si>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</si>
  <si>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</si>
  <si>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</si>
  <si>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</si>
  <si>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</si>
  <si>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</si>
  <si>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</si>
  <si>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</si>
  <si>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</si>
  <si>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</si>
  <si>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</si>
  <si>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</si>
  <si>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</si>
  <si>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</si>
  <si>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</si>
  <si>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</si>
  <si>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</si>
  <si>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</si>
  <si>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</si>
  <si>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</si>
  <si>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</si>
  <si>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</si>
  <si>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</si>
  <si>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</si>
  <si>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</si>
  <si>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</si>
  <si>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</si>
  <si>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</si>
  <si>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</si>
  <si>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</si>
  <si>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</si>
  <si>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</si>
  <si>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</si>
  <si>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</si>
  <si>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</si>
  <si>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</si>
  <si>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</si>
  <si>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</si>
  <si>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</si>
  <si>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</si>
  <si>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</si>
  <si>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</si>
  <si>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</si>
  <si>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</si>
  <si>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</si>
  <si>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</si>
  <si>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</si>
  <si>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</si>
  <si>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</si>
  <si>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</si>
  <si>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</si>
  <si>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</si>
  <si>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</si>
  <si>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</si>
  <si>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</si>
  <si>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</si>
  <si>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</si>
  <si>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</si>
  <si>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</si>
  <si>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</si>
  <si>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</si>
  <si>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</si>
  <si>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</si>
  <si>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</si>
  <si>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</si>
  <si>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</si>
  <si>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</si>
  <si>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</si>
  <si>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</si>
  <si>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</si>
  <si>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</si>
  <si>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</si>
  <si>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</si>
  <si>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</si>
  <si>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</si>
  <si>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</si>
  <si>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</si>
  <si>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</si>
  <si>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</si>
  <si>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</si>
  <si>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</si>
  <si>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</si>
  <si>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</si>
  <si>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</si>
  <si>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</si>
  <si>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</si>
  <si>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</si>
  <si>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</si>
  <si>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</si>
  <si>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</si>
  <si>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</si>
  <si>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</si>
  <si>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</si>
  <si>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</si>
  <si>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</si>
  <si>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</si>
  <si>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</si>
  <si>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</si>
  <si>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</si>
  <si>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</si>
  <si>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</si>
  <si>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</si>
  <si>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</si>
  <si>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</si>
  <si>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</si>
  <si>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</si>
  <si>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</si>
  <si>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</si>
  <si>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</si>
  <si>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</si>
  <si>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</si>
  <si>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</si>
  <si>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</si>
  <si>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</si>
  <si>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</si>
  <si>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</si>
  <si>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</si>
  <si>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</si>
  <si>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</si>
  <si>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</si>
  <si>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</si>
  <si>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</si>
  <si>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</si>
  <si>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</si>
  <si>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</si>
  <si>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</si>
  <si>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</si>
  <si>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</si>
  <si>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</si>
  <si>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</si>
  <si>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</si>
  <si>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</si>
  <si>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</si>
  <si>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</si>
  <si>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</si>
  <si>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</si>
  <si>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</si>
  <si>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</si>
  <si>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</si>
  <si>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</si>
  <si>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</si>
  <si>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</si>
  <si>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</si>
  <si>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</si>
  <si>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</si>
  <si>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</si>
  <si>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</si>
  <si>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</si>
  <si>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</si>
  <si>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</si>
  <si>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</si>
  <si>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</si>
  <si>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</si>
  <si>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</si>
  <si>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</si>
  <si>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</si>
  <si>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</si>
  <si>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</si>
  <si>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</si>
  <si>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</si>
  <si>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</si>
  <si>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</si>
  <si>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</si>
  <si>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</si>
  <si>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</si>
  <si>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</si>
  <si>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</si>
  <si>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</si>
  <si>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</si>
  <si>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</si>
  <si>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</si>
  <si>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</si>
  <si>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</si>
  <si>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</si>
  <si>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</si>
  <si>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</si>
  <si>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</si>
  <si>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</si>
  <si>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</si>
  <si>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</si>
  <si>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</si>
  <si>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</si>
  <si>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</si>
  <si>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</si>
  <si>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</si>
  <si>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</si>
  <si>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</si>
  <si>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</si>
  <si>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</si>
  <si>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</si>
  <si>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</si>
  <si>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</si>
  <si>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</si>
  <si>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</si>
  <si>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</si>
  <si>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</si>
  <si>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</si>
  <si>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</si>
  <si>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</si>
  <si>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</si>
  <si>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</si>
  <si>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</si>
  <si>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</si>
  <si>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</si>
  <si>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</si>
  <si>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</si>
  <si>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</si>
  <si>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</si>
  <si>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</si>
  <si>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</si>
  <si>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</si>
  <si>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</si>
  <si>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</si>
  <si>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</si>
  <si>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</si>
  <si>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</si>
  <si>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</si>
  <si>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</si>
  <si>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</si>
  <si>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</si>
  <si>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</si>
  <si>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</si>
  <si>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</si>
  <si>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</si>
  <si>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</si>
  <si>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</si>
  <si>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</si>
  <si>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</si>
  <si>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</si>
  <si>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</si>
  <si>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</si>
  <si>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</si>
  <si>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</si>
  <si>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</si>
  <si>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</si>
  <si>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</si>
  <si>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</si>
  <si>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</si>
  <si>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</si>
  <si>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</si>
  <si>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</si>
  <si>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</si>
  <si>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</si>
  <si>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</si>
  <si>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</si>
  <si>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</si>
  <si>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</si>
  <si>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</si>
  <si>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</si>
  <si>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</si>
  <si>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</si>
  <si>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</si>
  <si>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</si>
  <si>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</si>
  <si>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</si>
  <si>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</si>
  <si>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</si>
  <si>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</si>
  <si>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</si>
  <si>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</si>
  <si>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</si>
  <si>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</si>
  <si>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</si>
  <si>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</si>
  <si>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</si>
  <si>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</si>
  <si>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</si>
  <si>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</si>
  <si>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</si>
  <si>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</si>
  <si>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</si>
  <si>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</si>
  <si>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</si>
  <si>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</si>
  <si>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</si>
  <si>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</si>
  <si>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</si>
  <si>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</si>
  <si>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</si>
  <si>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</si>
  <si>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</si>
  <si>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</si>
  <si>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</si>
  <si>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</si>
  <si>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</si>
  <si>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</si>
  <si>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</si>
  <si>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</si>
  <si>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</si>
  <si>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</si>
  <si>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</si>
  <si>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</si>
  <si>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</si>
  <si>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</si>
  <si>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</si>
  <si>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</si>
  <si>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</si>
  <si>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</si>
  <si>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</si>
  <si>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</si>
  <si>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</si>
  <si>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</si>
  <si>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</si>
  <si>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</si>
  <si>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</si>
  <si>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</si>
  <si>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</si>
  <si>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</si>
  <si>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</si>
  <si>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</si>
  <si>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</si>
  <si>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</si>
  <si>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</si>
  <si>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</si>
  <si>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</si>
  <si>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</si>
  <si>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</si>
  <si>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</si>
  <si>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</si>
  <si>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</si>
  <si>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</si>
  <si>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</si>
  <si>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</si>
  <si>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</si>
  <si>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</si>
  <si>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</si>
  <si>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</si>
  <si>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</si>
  <si>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</si>
  <si>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</si>
  <si>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</si>
  <si>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</si>
  <si>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</si>
  <si>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</si>
  <si>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</si>
  <si>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</si>
  <si>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</si>
  <si>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</si>
  <si>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</si>
  <si>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</si>
  <si>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</si>
  <si>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</si>
  <si>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</si>
  <si>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</si>
  <si>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</si>
  <si>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</si>
  <si>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</si>
  <si>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</si>
  <si>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</si>
  <si>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</si>
  <si>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</si>
  <si>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</si>
  <si>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</si>
  <si>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</si>
  <si>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</si>
  <si>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</si>
  <si>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</si>
  <si>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</si>
  <si>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</si>
  <si>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</si>
  <si>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</si>
  <si>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</si>
  <si>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</si>
  <si>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</si>
  <si>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</si>
  <si>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</si>
  <si>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</si>
  <si>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</si>
  <si>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</si>
  <si>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</si>
  <si>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</si>
  <si>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</si>
  <si>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</si>
  <si>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</si>
  <si>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</si>
  <si>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</si>
  <si>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</si>
  <si>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</si>
  <si>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</si>
  <si>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</si>
  <si>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</si>
  <si>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</si>
  <si>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</si>
  <si>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</si>
  <si>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</si>
  <si>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</si>
  <si>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</si>
  <si>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</si>
  <si>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</si>
  <si>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</si>
  <si>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</si>
  <si>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</si>
  <si>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</si>
  <si>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</si>
  <si>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</si>
  <si>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</si>
  <si>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</si>
  <si>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</si>
  <si>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</si>
  <si>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</si>
  <si>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</si>
  <si>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</si>
  <si>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</si>
  <si>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</si>
  <si>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</si>
  <si>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</si>
  <si>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</si>
  <si>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</si>
  <si>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</si>
  <si>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</si>
  <si>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</si>
  <si>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</si>
  <si>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</si>
  <si>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</si>
  <si>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</si>
  <si>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</si>
  <si>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</si>
  <si>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</si>
  <si>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</si>
  <si>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</si>
  <si>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</si>
  <si>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</si>
  <si>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</si>
  <si>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</si>
  <si>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</si>
  <si>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</si>
  <si>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</si>
  <si>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</si>
  <si>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</si>
  <si>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</si>
  <si>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</si>
  <si>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</si>
  <si>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</si>
  <si>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</si>
  <si>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</si>
  <si>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</si>
  <si>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</si>
  <si>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</si>
  <si>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</si>
  <si>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</si>
  <si>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</si>
  <si>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</si>
  <si>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</si>
  <si>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</si>
  <si>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</si>
  <si>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</si>
  <si>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</si>
  <si>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</si>
  <si>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</si>
  <si>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</si>
  <si>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</si>
  <si>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</si>
  <si>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</si>
  <si>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</si>
  <si>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</si>
  <si>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</si>
  <si>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</si>
  <si>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</si>
  <si>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</si>
  <si>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</si>
  <si>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</si>
  <si>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</si>
  <si>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</si>
  <si>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</si>
  <si>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</si>
  <si>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</si>
  <si>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</si>
  <si>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</si>
  <si>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</si>
  <si>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</si>
  <si>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</si>
  <si>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</si>
  <si>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</si>
  <si>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</si>
  <si>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</si>
  <si>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</si>
  <si>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</si>
  <si>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</si>
  <si>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</si>
  <si>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</si>
  <si>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</si>
  <si>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</si>
  <si>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</si>
  <si>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</si>
  <si>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</si>
  <si>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</si>
  <si>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</si>
  <si>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</si>
  <si>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</si>
  <si>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</si>
  <si>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</si>
  <si>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</si>
  <si>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</si>
  <si>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</si>
  <si>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</si>
  <si>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</si>
  <si>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</si>
  <si>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</si>
  <si>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</si>
  <si>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</si>
  <si>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</si>
  <si>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</si>
  <si>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</si>
  <si>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</si>
  <si>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</si>
  <si>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</si>
  <si>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</si>
  <si>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</si>
  <si>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</si>
  <si>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</si>
  <si>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</si>
  <si>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</si>
  <si>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</si>
  <si>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</si>
  <si>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</si>
  <si>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</si>
  <si>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</si>
  <si>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</si>
  <si>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</si>
  <si>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</si>
  <si>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</si>
  <si>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</si>
  <si>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</si>
  <si>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</si>
  <si>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</si>
  <si>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</si>
  <si>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</si>
  <si>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</si>
  <si>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</si>
  <si>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</si>
  <si>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</si>
  <si>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</si>
  <si>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</si>
  <si>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</si>
  <si>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</si>
  <si>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</si>
  <si>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</si>
  <si>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</si>
  <si>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</si>
  <si>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</si>
  <si>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</si>
  <si>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</si>
  <si>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</si>
  <si>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</si>
  <si>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</si>
  <si>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</si>
  <si>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</si>
  <si>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</si>
  <si>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</si>
  <si>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</si>
  <si>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</si>
  <si>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</si>
  <si>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</si>
  <si>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</si>
  <si>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</si>
  <si>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</si>
  <si>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</si>
  <si>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</si>
  <si>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</si>
  <si>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</si>
  <si>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</si>
  <si>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</si>
  <si>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</si>
  <si>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</si>
  <si>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</si>
  <si>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</si>
  <si>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</si>
  <si>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</si>
  <si>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</si>
  <si>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</si>
  <si>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</si>
  <si>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</si>
  <si>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</si>
  <si>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</si>
  <si>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</si>
  <si>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</si>
  <si>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</si>
  <si>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</si>
  <si>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</si>
  <si>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</si>
  <si>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</si>
  <si>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</si>
  <si>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</si>
  <si>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</si>
  <si>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</si>
  <si>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</si>
  <si>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</si>
  <si>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</si>
  <si>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</si>
  <si>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</si>
  <si>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</si>
  <si>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</si>
  <si>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</si>
  <si>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</si>
  <si>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</si>
  <si>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</si>
  <si>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</si>
  <si>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</si>
  <si>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</si>
  <si>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</si>
  <si>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</si>
  <si>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</si>
  <si>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</si>
  <si>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</si>
  <si>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</si>
  <si>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</si>
  <si>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</si>
  <si>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</si>
  <si>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</si>
  <si>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</si>
  <si>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</si>
  <si>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</si>
  <si>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</si>
  <si>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</si>
  <si>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</si>
  <si>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</si>
  <si>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</si>
  <si>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</si>
  <si>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</si>
  <si>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</si>
  <si>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</si>
  <si>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</si>
  <si>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</si>
  <si>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</si>
  <si>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</si>
  <si>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</si>
  <si>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</si>
  <si>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</si>
  <si>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</si>
  <si>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</si>
  <si>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</si>
  <si>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</si>
  <si>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</si>
  <si>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</si>
  <si>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</si>
  <si>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</si>
  <si>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</si>
  <si>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</si>
  <si>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</si>
  <si>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</si>
  <si>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</si>
  <si>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</si>
  <si>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</si>
  <si>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</si>
  <si>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</si>
  <si>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</si>
  <si>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</si>
  <si>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</si>
  <si>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</si>
  <si>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</si>
  <si>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</si>
  <si>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</si>
  <si>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</si>
  <si>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</si>
  <si>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</si>
  <si>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</si>
  <si>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</si>
  <si>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</si>
  <si>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</si>
  <si>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</si>
  <si>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</si>
  <si>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</si>
  <si>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</si>
  <si>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</si>
  <si>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</si>
  <si>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</si>
  <si>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</si>
  <si>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</si>
  <si>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</si>
  <si>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</si>
  <si>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</si>
  <si>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</si>
  <si>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</si>
  <si>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</si>
  <si>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</si>
  <si>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</si>
  <si>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</si>
  <si>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</si>
  <si>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</si>
  <si>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</si>
  <si>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</si>
  <si>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</si>
  <si>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</si>
  <si>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</si>
  <si>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</si>
  <si>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</si>
  <si>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</si>
  <si>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</si>
  <si>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</si>
  <si>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</si>
  <si>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</si>
  <si>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</si>
  <si>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</si>
  <si>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</si>
  <si>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</si>
  <si>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</si>
  <si>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</si>
  <si>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</si>
  <si>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</si>
  <si>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</si>
  <si>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</si>
  <si>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</si>
  <si>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</si>
  <si>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</si>
  <si>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</si>
  <si>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</si>
  <si>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</si>
  <si>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</si>
  <si>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</si>
  <si>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</si>
  <si>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</si>
  <si>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</si>
  <si>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</si>
  <si>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</si>
  <si>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</si>
  <si>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</si>
  <si>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</si>
  <si>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</si>
  <si>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</si>
  <si>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</si>
  <si>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</si>
  <si>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</si>
  <si>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</si>
  <si>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</si>
  <si>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</si>
  <si>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</si>
  <si>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</si>
  <si>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</si>
  <si>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</si>
  <si>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</si>
  <si>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</si>
  <si>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</si>
  <si>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</si>
  <si>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</si>
  <si>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</si>
  <si>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</si>
  <si>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</si>
  <si>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</si>
  <si>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</si>
  <si>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</si>
  <si>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</si>
  <si>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</si>
  <si>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</si>
  <si>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</si>
  <si>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</si>
  <si>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</si>
  <si>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</si>
  <si>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</si>
  <si>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</si>
  <si>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</si>
  <si>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</si>
  <si>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</si>
  <si>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</si>
  <si>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</si>
  <si>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</si>
  <si>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</si>
  <si>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</si>
  <si>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</si>
  <si>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</si>
  <si>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</si>
  <si>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</si>
  <si>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</si>
  <si>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</si>
  <si>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</si>
  <si>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</si>
  <si>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</si>
  <si>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</si>
  <si>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</si>
  <si>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</si>
  <si>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</si>
  <si>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</si>
  <si>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</si>
  <si>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</si>
  <si>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</si>
  <si>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</si>
  <si>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</si>
  <si>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</si>
  <si>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</si>
  <si>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</si>
  <si>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</si>
  <si>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</si>
  <si>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</si>
  <si>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</si>
  <si>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</si>
  <si>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</si>
  <si>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</si>
  <si>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</si>
  <si>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</si>
  <si>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</si>
  <si>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</si>
  <si>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</si>
  <si>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</si>
  <si>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</si>
  <si>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</si>
  <si>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</si>
  <si>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</si>
  <si>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</si>
  <si>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</si>
  <si>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</si>
  <si>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</si>
  <si>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</si>
  <si>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</si>
  <si>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</si>
  <si>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</si>
  <si>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</si>
  <si>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</si>
  <si>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</si>
  <si>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</si>
  <si>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</si>
  <si>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</si>
  <si>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</si>
  <si>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</si>
  <si>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</si>
  <si>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</si>
  <si>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</si>
  <si>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</si>
  <si>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</si>
  <si>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</si>
  <si>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</si>
  <si>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</si>
  <si>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</si>
  <si>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</si>
  <si>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</si>
  <si>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</si>
  <si>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</si>
  <si>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</si>
  <si>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</si>
  <si>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</si>
  <si>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</si>
  <si>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</si>
  <si>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</si>
  <si>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</si>
  <si>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</si>
  <si>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</si>
  <si>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</si>
  <si>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</si>
  <si>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</si>
  <si>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</si>
  <si>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</si>
  <si>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</si>
  <si>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</si>
  <si>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</si>
  <si>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</si>
  <si>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</si>
  <si>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</si>
  <si>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</si>
  <si>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</si>
  <si>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</si>
  <si>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</si>
  <si>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</si>
  <si>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</si>
  <si>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</si>
  <si>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</si>
  <si>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</si>
  <si>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</si>
  <si>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</si>
  <si>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</si>
  <si>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</si>
  <si>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</si>
  <si>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</si>
  <si>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</si>
  <si>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</si>
  <si>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</si>
  <si>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</si>
  <si>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</si>
  <si>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</si>
  <si>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</si>
  <si>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</si>
  <si>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</si>
  <si>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</si>
  <si>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</si>
  <si>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</si>
  <si>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</si>
  <si>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</si>
  <si>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</si>
  <si>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</si>
  <si>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</si>
  <si>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</si>
  <si>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</si>
  <si>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</si>
  <si>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</si>
  <si>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</si>
  <si>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</si>
  <si>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</si>
  <si>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</si>
  <si>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</si>
  <si>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</si>
  <si>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</si>
  <si>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</si>
  <si>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</si>
  <si>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</si>
  <si>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</si>
  <si>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</si>
  <si>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</si>
  <si>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</si>
  <si>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</si>
  <si>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</si>
  <si>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</si>
  <si>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</si>
  <si>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</si>
  <si>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</si>
  <si>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</si>
  <si>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</si>
  <si>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</si>
  <si>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</si>
  <si>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</si>
  <si>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</si>
  <si>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</si>
  <si>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</si>
  <si>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</si>
  <si>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</si>
  <si>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</si>
  <si>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</si>
  <si>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</si>
  <si>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</si>
  <si>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</si>
  <si>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</si>
  <si>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</si>
  <si>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</si>
  <si>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</si>
  <si>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</si>
  <si>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</si>
  <si>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</si>
  <si>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</si>
  <si>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</si>
  <si>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</si>
  <si>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</si>
  <si>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</si>
  <si>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</si>
  <si>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</si>
  <si>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</si>
  <si>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</si>
  <si>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</si>
  <si>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</si>
  <si>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</si>
  <si>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</si>
  <si>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</si>
  <si>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</si>
  <si>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</si>
  <si>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</si>
  <si>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</si>
  <si>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</si>
  <si>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</si>
  <si>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</si>
  <si>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</si>
  <si>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</si>
  <si>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</si>
  <si>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</si>
  <si>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</si>
  <si>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</si>
  <si>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</si>
  <si>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</si>
  <si>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</si>
  <si>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</si>
  <si>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</si>
  <si>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</si>
  <si>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</si>
  <si>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</si>
  <si>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</si>
  <si>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</si>
  <si>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</si>
  <si>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</si>
  <si>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</si>
  <si>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</si>
  <si>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</si>
  <si>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</si>
  <si>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</si>
  <si>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</si>
  <si>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</si>
  <si>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</si>
  <si>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</si>
  <si>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</si>
  <si>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</si>
  <si>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</si>
  <si>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</si>
  <si>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</si>
  <si>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</si>
  <si>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</si>
  <si>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</si>
  <si>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</si>
  <si>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</si>
  <si>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</si>
  <si>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</si>
  <si>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</si>
  <si>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</si>
  <si>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</si>
  <si>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</si>
  <si>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</si>
  <si>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</si>
  <si>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</si>
  <si>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</si>
  <si>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</si>
  <si>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</si>
  <si>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</si>
  <si>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</si>
  <si>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</si>
  <si>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</si>
  <si>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</si>
  <si>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</si>
  <si>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</si>
  <si>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</si>
  <si>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</si>
  <si>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</si>
  <si>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</si>
  <si>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</si>
  <si>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</si>
  <si>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</si>
  <si>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</si>
  <si>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</si>
  <si>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</si>
  <si>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</si>
  <si>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</si>
  <si>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</si>
  <si>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</si>
  <si>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</si>
  <si>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</si>
  <si>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</si>
  <si>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</si>
  <si>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</si>
  <si>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</si>
  <si>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</si>
  <si>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</si>
  <si>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</si>
  <si>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</si>
  <si>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</si>
  <si>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</si>
  <si>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</si>
  <si>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</si>
  <si>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</si>
  <si>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</si>
  <si>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</si>
  <si>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</si>
  <si>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</si>
  <si>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</si>
  <si>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</si>
  <si>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</si>
  <si>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</si>
  <si>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</si>
  <si>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</si>
  <si>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</si>
  <si>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</si>
  <si>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</si>
  <si>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</si>
  <si>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</si>
  <si>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</si>
  <si>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</si>
  <si>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</si>
  <si>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</si>
  <si>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</si>
  <si>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</si>
  <si>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</si>
  <si>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</si>
  <si>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</si>
  <si>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</si>
  <si>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</si>
  <si>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</si>
  <si>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</si>
  <si>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</si>
  <si>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</si>
  <si>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</si>
  <si>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</si>
  <si>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</si>
  <si>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</si>
  <si>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</si>
  <si>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</si>
  <si>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</si>
  <si>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</si>
  <si>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</si>
  <si>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</si>
  <si>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</si>
  <si>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</si>
  <si>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</si>
  <si>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</si>
  <si>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</si>
  <si>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</si>
  <si>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</si>
  <si>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</si>
  <si>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</si>
  <si>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</si>
  <si>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</si>
  <si>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</si>
  <si>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</si>
  <si>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</si>
  <si>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</si>
  <si>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</si>
  <si>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</si>
  <si>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</si>
  <si>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</si>
  <si>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</si>
  <si>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</si>
  <si>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</si>
  <si>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</si>
  <si>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</si>
  <si>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</si>
  <si>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</si>
  <si>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</si>
  <si>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</si>
  <si>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</si>
  <si>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</si>
  <si>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</si>
  <si>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</si>
  <si>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</si>
  <si>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</si>
  <si>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</si>
  <si>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</si>
  <si>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</si>
  <si>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</si>
  <si>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</si>
  <si>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</si>
  <si>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</si>
  <si>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</si>
  <si>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</si>
  <si>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</si>
  <si>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</si>
  <si>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</si>
  <si>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</si>
  <si>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</si>
  <si>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</si>
  <si>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</si>
  <si>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</si>
  <si>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</si>
  <si>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</si>
  <si>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</si>
  <si>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</si>
  <si>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</si>
  <si>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</si>
  <si>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</si>
  <si>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</si>
  <si>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</si>
  <si>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</si>
  <si>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</si>
  <si>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</si>
  <si>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</si>
  <si>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</si>
  <si>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</si>
  <si>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</si>
  <si>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</si>
  <si>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</si>
  <si>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</si>
  <si>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</si>
  <si>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</si>
  <si>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</si>
  <si>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</si>
  <si>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</si>
  <si>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</si>
  <si>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</si>
  <si>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</si>
  <si>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</si>
  <si>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</si>
  <si>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</si>
  <si>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</si>
  <si>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</si>
  <si>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</si>
  <si>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</si>
  <si>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</si>
  <si>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</si>
  <si>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</si>
  <si>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</si>
  <si>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</si>
  <si>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</si>
  <si>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</si>
  <si>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</si>
  <si>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</si>
  <si>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</si>
  <si>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</si>
  <si>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</si>
  <si>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</si>
  <si>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</si>
  <si>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</si>
  <si>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</si>
  <si>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</si>
  <si>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</si>
  <si>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</si>
  <si>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</si>
  <si>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</si>
  <si>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</si>
  <si>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</si>
  <si>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</si>
  <si>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</si>
  <si>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</si>
  <si>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</si>
  <si>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</si>
  <si>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</si>
  <si>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</si>
  <si>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</si>
  <si>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</si>
  <si>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</si>
  <si>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</si>
  <si>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</si>
  <si>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</si>
  <si>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</si>
  <si>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</si>
  <si>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</si>
  <si>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</si>
  <si>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</si>
  <si>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</si>
  <si>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</si>
  <si>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</si>
  <si>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</si>
  <si>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</si>
  <si>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</si>
  <si>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</si>
  <si>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</si>
  <si>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</si>
  <si>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</si>
  <si>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</si>
  <si>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</si>
  <si>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</si>
  <si>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</si>
  <si>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</si>
  <si>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</si>
  <si>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</si>
  <si>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</si>
  <si>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</si>
  <si>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</si>
  <si>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</si>
  <si>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</si>
  <si>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</si>
  <si>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</si>
  <si>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</si>
  <si>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</si>
  <si>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</si>
  <si>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</si>
  <si>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</si>
  <si>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</si>
  <si>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</si>
  <si>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</si>
  <si>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</si>
  <si>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</si>
  <si>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</si>
  <si>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</si>
  <si>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</si>
  <si>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</si>
  <si>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</si>
  <si>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</si>
  <si>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</si>
  <si>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</si>
  <si>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</si>
  <si>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</si>
  <si>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</si>
  <si>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</si>
  <si>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</si>
  <si>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</si>
  <si>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</si>
  <si>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</si>
  <si>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</si>
  <si>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</si>
  <si>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</si>
  <si>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</si>
  <si>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</si>
  <si>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</si>
  <si>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</si>
  <si>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</si>
  <si>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</si>
  <si>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</si>
  <si>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</si>
  <si>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</si>
  <si>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</si>
  <si>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</si>
  <si>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</si>
  <si>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</si>
  <si>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</si>
  <si>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</si>
  <si>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</si>
  <si>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</si>
  <si>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</si>
  <si>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</si>
  <si>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</si>
  <si>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</si>
  <si>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</si>
  <si>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</si>
  <si>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</si>
  <si>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</si>
  <si>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</si>
  <si>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</si>
  <si>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</si>
  <si>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</si>
  <si>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</si>
  <si>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</si>
  <si>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</si>
  <si>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</si>
  <si>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</si>
  <si>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</si>
  <si>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</si>
  <si>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</si>
  <si>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</si>
  <si>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</si>
  <si>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</si>
  <si>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</si>
  <si>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</si>
  <si>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</si>
  <si>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</si>
  <si>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</si>
  <si>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</si>
  <si>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</si>
  <si>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</si>
  <si>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</si>
  <si>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</si>
  <si>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</si>
  <si>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</si>
  <si>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</si>
  <si>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</si>
  <si>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</si>
  <si>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</si>
  <si>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</si>
  <si>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</si>
  <si>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</si>
  <si>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</si>
  <si>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</si>
  <si>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</si>
  <si>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</si>
  <si>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</si>
  <si>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</si>
  <si>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</si>
  <si>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</si>
  <si>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</si>
  <si>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</si>
  <si>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</si>
  <si>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</si>
  <si>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</si>
  <si>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</si>
  <si>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</si>
  <si>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</si>
  <si>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</si>
  <si>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</si>
  <si>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</si>
  <si>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</si>
  <si>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</si>
  <si>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</si>
  <si>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</si>
  <si>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</si>
  <si>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</si>
  <si>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</si>
  <si>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</si>
  <si>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</si>
  <si>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</si>
  <si>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</si>
  <si>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</si>
  <si>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</si>
  <si>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</si>
  <si>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</si>
  <si>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</si>
  <si>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</si>
  <si>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</si>
  <si>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</si>
  <si>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</si>
  <si>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</si>
  <si>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</si>
  <si>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</si>
  <si>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</si>
  <si>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</si>
  <si>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</si>
  <si>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</si>
  <si>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</si>
  <si>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</si>
  <si>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</si>
  <si>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</si>
  <si>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</si>
  <si>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</si>
  <si>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</si>
  <si>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</si>
  <si>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</si>
  <si>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</si>
  <si>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</si>
  <si>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</si>
  <si>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</si>
  <si>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</si>
  <si>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</si>
  <si>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</si>
  <si>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</si>
  <si>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</si>
  <si>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</si>
  <si>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</si>
  <si>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</si>
  <si>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</si>
  <si>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</si>
  <si>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</si>
  <si>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</si>
  <si>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</si>
  <si>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</si>
  <si>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</si>
  <si>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</si>
  <si>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</si>
  <si>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</si>
  <si>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</si>
  <si>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</si>
  <si>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</si>
  <si>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</si>
  <si>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</si>
  <si>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</si>
  <si>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</si>
  <si>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</si>
  <si>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</si>
  <si>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</si>
  <si>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</si>
  <si>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</si>
  <si>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</si>
  <si>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</si>
  <si>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</si>
  <si>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</si>
  <si>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</si>
  <si>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</si>
  <si>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</si>
  <si>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</si>
  <si>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</si>
  <si>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</si>
  <si>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</si>
  <si>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</si>
  <si>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</si>
  <si>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</si>
  <si>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</si>
  <si>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</si>
  <si>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</si>
  <si>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</si>
  <si>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</si>
  <si>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</si>
  <si>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</si>
  <si>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</si>
  <si>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</si>
  <si>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</si>
  <si>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</si>
  <si>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</si>
  <si>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</si>
  <si>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</si>
  <si>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</si>
  <si>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</si>
  <si>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</si>
  <si>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</si>
  <si>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</si>
  <si>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</si>
  <si>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</si>
  <si>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</si>
  <si>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</si>
  <si>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</si>
  <si>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</si>
  <si>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</si>
  <si>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</si>
  <si>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</si>
  <si>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</si>
  <si>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</si>
  <si>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</si>
  <si>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</si>
  <si>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</si>
  <si>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</si>
  <si>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</si>
  <si>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</si>
  <si>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</si>
  <si>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</si>
  <si>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</si>
  <si>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</si>
  <si>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</si>
  <si>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</si>
  <si>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</si>
  <si>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</si>
  <si>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</si>
  <si>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</si>
  <si>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</si>
  <si>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</si>
  <si>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</si>
  <si>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</si>
  <si>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</si>
  <si>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</si>
  <si>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</si>
  <si>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</si>
  <si>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</si>
  <si>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</si>
  <si>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</si>
  <si>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</si>
  <si>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</si>
  <si>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</si>
  <si>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</si>
  <si>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</si>
  <si>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</si>
  <si>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</si>
  <si>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</si>
  <si>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</si>
  <si>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</si>
  <si>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</si>
  <si>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</si>
  <si>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</si>
  <si>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</si>
  <si>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</si>
  <si>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</si>
  <si>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</si>
  <si>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</si>
  <si>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</si>
  <si>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</si>
  <si>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</si>
  <si>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</si>
  <si>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</si>
  <si>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</si>
  <si>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</si>
  <si>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</si>
  <si>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</si>
  <si>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</si>
  <si>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</si>
  <si>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</si>
  <si>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</si>
  <si>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</si>
  <si>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</si>
  <si>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</si>
  <si>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</si>
  <si>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</si>
  <si>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</si>
  <si>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</si>
  <si>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</si>
  <si>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</si>
  <si>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</si>
  <si>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</si>
  <si>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</si>
  <si>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</si>
  <si>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</si>
  <si>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</si>
  <si>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</si>
  <si>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</si>
  <si>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</si>
  <si>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</si>
  <si>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</si>
  <si>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</si>
  <si>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</si>
  <si>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</si>
  <si>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</si>
  <si>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</si>
  <si>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</si>
  <si>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</si>
  <si>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</si>
  <si>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</si>
  <si>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</si>
  <si>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</si>
  <si>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</si>
  <si>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</si>
  <si>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</si>
  <si>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</si>
  <si>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</si>
  <si>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</si>
  <si>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</si>
  <si>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</si>
  <si>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</si>
  <si>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</si>
  <si>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</si>
  <si>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</si>
  <si>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</si>
  <si>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</si>
  <si>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</si>
  <si>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</si>
  <si>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</si>
  <si>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</si>
  <si>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</si>
  <si>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</si>
  <si>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</si>
  <si>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</si>
  <si>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</si>
  <si>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</si>
  <si>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</si>
  <si>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</si>
  <si>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</si>
  <si>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</si>
  <si>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</si>
  <si>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</si>
  <si>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</si>
  <si>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</si>
  <si>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</si>
  <si>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</si>
  <si>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</si>
  <si>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</si>
  <si>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</si>
  <si>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</si>
  <si>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</si>
  <si>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</si>
  <si>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</si>
  <si>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</si>
  <si>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</si>
  <si>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</si>
  <si>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</si>
  <si>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</si>
  <si>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</si>
  <si>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</si>
  <si>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</si>
  <si>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</si>
  <si>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</si>
  <si>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</si>
  <si>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</si>
  <si>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</si>
  <si>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</si>
  <si>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</si>
  <si>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</si>
  <si>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</si>
  <si>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</si>
  <si>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</si>
  <si>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</si>
  <si>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</si>
  <si>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</si>
  <si>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</si>
  <si>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</si>
  <si>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</si>
  <si>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</si>
  <si>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</si>
  <si>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</si>
  <si>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</si>
  <si>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</si>
  <si>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</si>
  <si>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</si>
  <si>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</si>
  <si>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</si>
  <si>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</si>
  <si>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</si>
  <si>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</si>
  <si>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</si>
  <si>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</si>
  <si>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</si>
  <si>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</si>
  <si>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</si>
  <si>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</si>
  <si>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</si>
  <si>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</si>
  <si>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</si>
  <si>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</si>
  <si>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</si>
  <si>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</si>
  <si>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</si>
  <si>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</si>
  <si>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</si>
  <si>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</si>
  <si>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</si>
  <si>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</si>
  <si>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</si>
  <si>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</si>
  <si>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</si>
  <si>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</si>
  <si>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</si>
  <si>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</si>
  <si>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</si>
  <si>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</si>
  <si>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</si>
  <si>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</si>
  <si>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</si>
  <si>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</si>
  <si>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</si>
  <si>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</si>
  <si>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</si>
  <si>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</si>
  <si>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</si>
  <si>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</si>
  <si>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</si>
  <si>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</si>
  <si>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</si>
  <si>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</si>
  <si>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</si>
  <si>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</si>
  <si>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</si>
  <si>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</si>
  <si>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</si>
  <si>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</si>
  <si>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</si>
  <si>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</si>
  <si>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</si>
  <si>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</si>
  <si>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</si>
  <si>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</si>
  <si>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</si>
  <si>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</si>
  <si>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</si>
  <si>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</si>
  <si>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</si>
  <si>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</si>
  <si>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</si>
  <si>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</si>
  <si>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</si>
  <si>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</si>
  <si>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</si>
  <si>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</si>
  <si>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</si>
  <si>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</si>
  <si>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</si>
  <si>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</si>
  <si>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</si>
  <si>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</si>
  <si>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</si>
  <si>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</si>
  <si>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</si>
  <si>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</si>
  <si>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</si>
  <si>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</si>
  <si>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</si>
  <si>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</si>
  <si>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</si>
  <si>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</si>
  <si>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</si>
  <si>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</si>
  <si>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</si>
  <si>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</si>
  <si>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</si>
  <si>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</si>
  <si>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</si>
  <si>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</si>
  <si>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</si>
  <si>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</si>
  <si>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</si>
  <si>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</si>
  <si>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</si>
  <si>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</si>
  <si>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</si>
  <si>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</si>
  <si>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</si>
  <si>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</si>
  <si>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</si>
  <si>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</si>
  <si>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</si>
  <si>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</si>
  <si>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</si>
  <si>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</si>
  <si>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</si>
  <si>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</si>
  <si>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</si>
  <si>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</si>
  <si>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</si>
  <si>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</si>
  <si>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</si>
  <si>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</si>
  <si>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</si>
  <si>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</si>
  <si>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</si>
  <si>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</si>
  <si>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</si>
  <si>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</si>
  <si>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</si>
  <si>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</si>
  <si>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</si>
  <si>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</si>
  <si>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</si>
  <si>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</si>
  <si>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</si>
  <si>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</si>
  <si>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</si>
  <si>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</si>
  <si>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</si>
  <si>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</si>
  <si>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</si>
  <si>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</si>
  <si>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</si>
  <si>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</si>
  <si>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</si>
  <si>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</si>
  <si>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</si>
  <si>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</si>
  <si>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</si>
  <si>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</si>
  <si>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</si>
  <si>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</si>
  <si>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</si>
  <si>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</si>
  <si>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</si>
  <si>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</si>
  <si>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</si>
  <si>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</si>
  <si>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</si>
  <si>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</si>
  <si>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</si>
  <si>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</si>
  <si>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</si>
  <si>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</si>
  <si>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</si>
  <si>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</si>
  <si>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</si>
  <si>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</si>
  <si>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</si>
  <si>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</si>
  <si>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</si>
  <si>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</si>
  <si>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</si>
  <si>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</si>
  <si>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</si>
  <si>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</si>
  <si>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</si>
  <si>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</si>
  <si>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</si>
  <si>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</si>
  <si>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</si>
  <si>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</si>
  <si>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</si>
  <si>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</si>
  <si>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</si>
  <si>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</si>
  <si>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</si>
  <si>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</si>
  <si>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</si>
  <si>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</si>
  <si>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</si>
  <si>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</si>
  <si>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</si>
  <si>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</si>
  <si>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</si>
  <si>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</si>
  <si>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</si>
  <si>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</si>
  <si>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</si>
  <si>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</si>
  <si>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</si>
  <si>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</si>
  <si>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</si>
  <si>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</si>
  <si>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</si>
  <si>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</si>
  <si>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</si>
  <si>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</si>
  <si>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</si>
  <si>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</si>
  <si>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</si>
  <si>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</si>
  <si>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</si>
  <si>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</si>
  <si>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</si>
  <si>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</si>
  <si>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</si>
  <si>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</si>
  <si>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</si>
  <si>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</si>
  <si>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</si>
  <si>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</si>
  <si>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</si>
  <si>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</si>
  <si>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</si>
  <si>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</si>
  <si>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</si>
  <si>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</si>
  <si>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</si>
  <si>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</si>
  <si>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</si>
  <si>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</si>
  <si>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</si>
  <si>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</si>
  <si>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</si>
  <si>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</si>
  <si>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</si>
  <si>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</si>
  <si>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</si>
  <si>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</si>
  <si>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</si>
  <si>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</si>
  <si>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</si>
  <si>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</si>
  <si>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</si>
  <si>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</si>
  <si>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</si>
  <si>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</si>
  <si>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</si>
  <si>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</si>
  <si>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</si>
  <si>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</si>
  <si>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</si>
  <si>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</si>
  <si>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</si>
  <si>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</si>
  <si>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</si>
  <si>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</si>
  <si>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</si>
  <si>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</si>
  <si>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</si>
  <si>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</si>
  <si>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</si>
  <si>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</si>
  <si>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</si>
  <si>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</si>
  <si>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</si>
  <si>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</si>
  <si>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</si>
  <si>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</si>
  <si>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</si>
  <si>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</si>
  <si>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</si>
  <si>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</si>
  <si>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</si>
  <si>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</si>
  <si>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</si>
  <si>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</si>
  <si>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</si>
  <si>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</si>
  <si>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</si>
  <si>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</si>
  <si>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</si>
  <si>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</si>
  <si>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</si>
  <si>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</si>
  <si>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</si>
  <si>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</si>
  <si>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</si>
  <si>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</si>
  <si>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</si>
  <si>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</si>
  <si>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</si>
  <si>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</si>
  <si>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</si>
  <si>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</si>
  <si>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</si>
  <si>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</si>
  <si>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</si>
  <si>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</si>
  <si>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</si>
  <si>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</si>
  <si>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</si>
  <si>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</si>
  <si>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</si>
  <si>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</si>
  <si>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</si>
  <si>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</si>
  <si>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</si>
  <si>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</si>
  <si>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</si>
  <si>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</si>
  <si>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</si>
  <si>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</si>
  <si>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</si>
  <si>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</si>
  <si>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</si>
  <si>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</si>
  <si>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</si>
  <si>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</si>
  <si>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</si>
  <si>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</si>
  <si>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</si>
  <si>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</si>
  <si>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</si>
  <si>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</si>
  <si>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</si>
  <si>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</si>
  <si>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</si>
  <si>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</si>
  <si>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</si>
  <si>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</si>
  <si>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</si>
  <si>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</si>
  <si>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</si>
  <si>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</si>
  <si>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</si>
  <si>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</si>
  <si>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</si>
  <si>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</si>
  <si>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</si>
  <si>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</si>
  <si>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</si>
  <si>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</si>
  <si>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</si>
  <si>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</si>
  <si>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</si>
  <si>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</si>
  <si>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</si>
  <si>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</si>
  <si>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</si>
  <si>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</si>
  <si>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</si>
  <si>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</si>
  <si>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</si>
  <si>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</si>
  <si>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</si>
  <si>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</si>
  <si>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</si>
  <si>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</si>
  <si>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</si>
  <si>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</si>
  <si>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</si>
  <si>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</si>
  <si>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</si>
  <si>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</si>
  <si>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</si>
  <si>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</si>
  <si>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</si>
  <si>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</si>
  <si>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</si>
  <si>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</si>
  <si>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</si>
  <si>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</si>
  <si>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</si>
  <si>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</si>
  <si>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</si>
  <si>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</si>
  <si>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</si>
  <si>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</si>
  <si>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</si>
  <si>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</si>
  <si>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</si>
  <si>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</si>
  <si>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</si>
  <si>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</si>
  <si>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</si>
  <si>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</si>
  <si>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</si>
  <si>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</si>
  <si>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</si>
  <si>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</si>
  <si>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</si>
  <si>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</si>
  <si>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</si>
  <si>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</si>
  <si>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</si>
  <si>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</si>
  <si>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</si>
  <si>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</si>
  <si>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</si>
  <si>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</si>
  <si>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</si>
  <si>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</si>
  <si>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</si>
  <si>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</si>
  <si>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</si>
  <si>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</si>
  <si>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</si>
  <si>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</si>
  <si>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</si>
  <si>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</si>
  <si>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</si>
  <si>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</si>
  <si>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</si>
  <si>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</si>
  <si>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</si>
  <si>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</si>
  <si>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</si>
  <si>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</si>
  <si>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</si>
  <si>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</si>
  <si>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</si>
  <si>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</si>
  <si>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</si>
  <si>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</si>
  <si>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</si>
  <si>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</si>
  <si>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</si>
  <si>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</si>
  <si>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</si>
  <si>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</si>
  <si>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</si>
  <si>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</si>
  <si>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</si>
  <si>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</si>
  <si>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</si>
  <si>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</si>
  <si>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</si>
  <si>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</si>
  <si>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</si>
  <si>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</si>
  <si>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</si>
  <si>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</si>
  <si>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</si>
  <si>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</si>
  <si>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</si>
  <si>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</si>
  <si>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</si>
  <si>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</si>
  <si>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</si>
  <si>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</si>
  <si>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</si>
  <si>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</si>
  <si>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</si>
  <si>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</si>
  <si>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</si>
  <si>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</si>
  <si>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</si>
  <si>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</si>
  <si>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</si>
  <si>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</si>
  <si>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</si>
  <si>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</si>
  <si>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</si>
  <si>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</si>
  <si>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</si>
  <si>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</si>
  <si>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</si>
  <si>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</si>
  <si>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</si>
  <si>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</si>
  <si>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</si>
  <si>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</si>
  <si>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</si>
  <si>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</si>
  <si>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</si>
  <si>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</si>
  <si>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</si>
  <si>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</si>
  <si>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</si>
  <si>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</si>
  <si>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</si>
  <si>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</si>
  <si>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</si>
  <si>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</si>
  <si>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</si>
  <si>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</si>
  <si>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</si>
  <si>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</si>
  <si>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</si>
  <si>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</si>
  <si>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</si>
  <si>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</si>
  <si>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</si>
  <si>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</si>
  <si>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</si>
  <si>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</si>
  <si>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</si>
  <si>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</si>
  <si>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</si>
  <si>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</si>
  <si>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</si>
  <si>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</si>
  <si>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</si>
  <si>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</si>
  <si>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</si>
  <si>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</si>
  <si>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</si>
  <si>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</si>
  <si>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</si>
  <si>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</si>
  <si>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</si>
  <si>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</si>
  <si>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</si>
  <si>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</si>
  <si>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</si>
  <si>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</si>
  <si>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</si>
  <si>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</si>
  <si>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</si>
  <si>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</si>
  <si>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</si>
  <si>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</si>
  <si>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</si>
  <si>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</si>
  <si>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</si>
  <si>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</si>
  <si>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</si>
  <si>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</si>
  <si>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</si>
  <si>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</si>
  <si>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</si>
  <si>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</si>
  <si>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</si>
  <si>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</si>
  <si>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</si>
  <si>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</si>
  <si>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</si>
  <si>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</si>
  <si>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</si>
  <si>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</si>
  <si>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</si>
  <si>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</si>
  <si>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</si>
  <si>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</si>
  <si>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</si>
  <si>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</si>
  <si>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</si>
  <si>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</si>
  <si>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</si>
  <si>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</si>
  <si>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</si>
  <si>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</si>
  <si>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</si>
  <si>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</si>
  <si>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</si>
  <si>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</si>
  <si>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</si>
  <si>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</si>
  <si>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</si>
  <si>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</si>
  <si>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</si>
  <si>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</si>
  <si>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</si>
  <si>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</si>
  <si>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</si>
  <si>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</si>
  <si>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</si>
  <si>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</si>
  <si>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</si>
  <si>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</si>
  <si>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</si>
  <si>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</si>
  <si>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</si>
  <si>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</si>
  <si>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</si>
  <si>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</si>
  <si>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</si>
  <si>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</si>
  <si>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</si>
  <si>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</si>
  <si>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</si>
  <si>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</si>
  <si>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</si>
  <si>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</si>
  <si>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</si>
  <si>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</si>
  <si>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</si>
  <si>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</si>
  <si>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</si>
  <si>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</si>
  <si>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</si>
  <si>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</si>
  <si>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</si>
  <si>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</si>
  <si>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</si>
  <si>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</si>
  <si>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</si>
  <si>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</si>
  <si>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</si>
  <si>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</si>
  <si>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</si>
  <si>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</si>
  <si>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</si>
  <si>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</si>
  <si>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</si>
  <si>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</si>
  <si>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</si>
  <si>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</si>
  <si>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</si>
  <si>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</si>
  <si>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</si>
  <si>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</si>
  <si>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</si>
  <si>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</si>
  <si>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</si>
  <si>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</si>
  <si>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</si>
  <si>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</si>
  <si>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</si>
  <si>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</si>
  <si>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</si>
  <si>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</si>
  <si>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</si>
  <si>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</si>
  <si>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</si>
  <si>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</si>
  <si>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</si>
  <si>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</si>
  <si>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</si>
  <si>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</si>
  <si>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</si>
  <si>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</si>
  <si>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</si>
  <si>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</si>
  <si>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</si>
  <si>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</si>
  <si>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</si>
  <si>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</si>
  <si>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</si>
  <si>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</si>
  <si>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</si>
  <si>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</si>
  <si>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</si>
  <si>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</si>
  <si>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</si>
  <si>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</si>
  <si>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</si>
  <si>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</si>
  <si>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</si>
  <si>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</si>
  <si>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</si>
  <si>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</si>
  <si>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</si>
  <si>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</si>
  <si>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</si>
  <si>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</si>
  <si>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</si>
  <si>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</si>
  <si>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</si>
  <si>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</si>
  <si>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</si>
  <si>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</si>
  <si>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</si>
  <si>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</si>
  <si>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</si>
  <si>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</si>
  <si>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</si>
  <si>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</si>
  <si>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</si>
  <si>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</si>
  <si>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</si>
  <si>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</si>
  <si>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</si>
  <si>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</si>
  <si>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</si>
  <si>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</si>
  <si>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</si>
  <si>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</si>
  <si>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</si>
  <si>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</si>
  <si>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</si>
  <si>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</si>
  <si>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</si>
  <si>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</si>
  <si>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</si>
  <si>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</si>
  <si>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</si>
  <si>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</si>
  <si>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</si>
  <si>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</si>
  <si>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</si>
  <si>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</si>
  <si>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</si>
  <si>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</si>
  <si>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</si>
  <si>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</si>
  <si>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</si>
  <si>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</si>
  <si>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</si>
  <si>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</si>
  <si>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</si>
  <si>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</si>
  <si>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</si>
  <si>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</si>
  <si>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</si>
  <si>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</si>
  <si>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</si>
  <si>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</si>
  <si>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</si>
  <si>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</si>
  <si>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</si>
  <si>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</si>
  <si>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</si>
  <si>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</si>
  <si>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</si>
  <si>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</si>
  <si>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</si>
  <si>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</si>
  <si>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</si>
  <si>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</si>
  <si>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</si>
  <si>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</si>
  <si>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</si>
  <si>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</si>
  <si>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</si>
  <si>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</si>
  <si>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</si>
  <si>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</si>
  <si>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</si>
  <si>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</si>
  <si>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</si>
  <si>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</si>
  <si>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</si>
  <si>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</si>
  <si>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</si>
  <si>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</si>
  <si>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</si>
  <si>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</si>
  <si>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</si>
  <si>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</si>
  <si>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</si>
  <si>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</si>
  <si>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</si>
  <si>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</si>
  <si>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</si>
  <si>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</si>
  <si>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</si>
  <si>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</si>
  <si>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</si>
  <si>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</si>
  <si>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</si>
  <si>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</si>
  <si>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</si>
  <si>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</si>
  <si>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</si>
  <si>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</si>
  <si>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</si>
  <si>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</si>
  <si>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</si>
  <si>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</si>
  <si>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</si>
  <si>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</si>
  <si>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</si>
  <si>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</si>
  <si>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</si>
  <si>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</si>
  <si>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</si>
  <si>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</si>
  <si>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</si>
  <si>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</si>
  <si>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</si>
  <si>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</si>
  <si>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</si>
  <si>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</si>
  <si>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</si>
  <si>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</si>
  <si>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</si>
  <si>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</si>
  <si>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</si>
  <si>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</si>
  <si>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</si>
  <si>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</si>
  <si>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</si>
  <si>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</si>
  <si>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</si>
  <si>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</si>
  <si>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</si>
  <si>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</si>
  <si>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</si>
  <si>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</si>
  <si>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</si>
  <si>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</si>
  <si>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</si>
  <si>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</si>
  <si>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</si>
  <si>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</si>
  <si>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</si>
  <si>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</si>
  <si>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</si>
  <si>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</si>
  <si>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</si>
  <si>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</si>
  <si>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</si>
  <si>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</si>
  <si>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</si>
  <si>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</si>
  <si>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</si>
  <si>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</si>
  <si>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</si>
  <si>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</si>
  <si>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</si>
  <si>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</si>
  <si>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</si>
  <si>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</si>
  <si>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</si>
  <si>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</si>
  <si>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</si>
  <si>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</si>
  <si>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</si>
  <si>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</si>
  <si>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</si>
  <si>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</si>
  <si>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</si>
  <si>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</si>
  <si>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</si>
  <si>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</si>
  <si>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</si>
  <si>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</si>
  <si>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</si>
  <si>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</si>
  <si>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</si>
  <si>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</si>
  <si>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</si>
  <si>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</si>
  <si>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</si>
  <si>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</si>
  <si>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</si>
  <si>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</si>
  <si>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</si>
  <si>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</si>
  <si>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</si>
  <si>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</si>
  <si>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</si>
  <si>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</si>
  <si>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</si>
  <si>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</si>
  <si>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</si>
  <si>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</si>
  <si>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</si>
  <si>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</si>
  <si>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</si>
  <si>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</si>
  <si>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</si>
  <si>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</si>
  <si>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</si>
  <si>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</si>
  <si>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</si>
  <si>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</si>
  <si>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</si>
  <si>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</si>
  <si>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</si>
  <si>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</si>
  <si>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</si>
  <si>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</si>
  <si>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</si>
  <si>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</si>
  <si>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</si>
  <si>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</si>
  <si>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</si>
  <si>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</si>
  <si>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</si>
  <si>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</si>
  <si>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</si>
  <si>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</si>
  <si>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</si>
  <si>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</si>
  <si>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</si>
  <si>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</si>
  <si>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</si>
  <si>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</si>
  <si>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</si>
  <si>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</si>
  <si>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</si>
  <si>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</si>
  <si>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</si>
  <si>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</si>
  <si>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</si>
  <si>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</si>
  <si>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</si>
  <si>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</si>
  <si>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</si>
  <si>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</si>
  <si>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</si>
  <si>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</si>
  <si>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</si>
  <si>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</si>
  <si>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</si>
  <si>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</si>
  <si>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</si>
  <si>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</si>
  <si>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</si>
  <si>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</si>
  <si>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</si>
  <si>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</si>
  <si>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</si>
  <si>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</si>
  <si>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</si>
  <si>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</si>
  <si>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</si>
  <si>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</si>
  <si>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</si>
  <si>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</si>
  <si>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</si>
  <si>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</si>
  <si>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</si>
  <si>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</si>
  <si>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</si>
  <si>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</si>
  <si>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</si>
  <si>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</si>
  <si>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</si>
  <si>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</si>
  <si>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</si>
  <si>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</si>
  <si>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</si>
  <si>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</si>
  <si>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</si>
  <si>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</si>
  <si>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</si>
  <si>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</si>
  <si>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</si>
  <si>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</si>
  <si>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</si>
  <si>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</si>
  <si>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</si>
  <si>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</si>
  <si>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</si>
  <si>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</si>
  <si>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</si>
  <si>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</si>
  <si>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</si>
  <si>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</si>
  <si>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</si>
  <si>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</si>
  <si>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</si>
  <si>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</si>
  <si>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</si>
  <si>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</si>
  <si>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</si>
  <si>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</si>
  <si>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</si>
  <si>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</si>
  <si>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</si>
  <si>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</si>
  <si>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</si>
  <si>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</si>
  <si>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</si>
  <si>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</si>
  <si>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</si>
  <si>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</si>
  <si>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</si>
  <si>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</si>
  <si>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</si>
  <si>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</si>
  <si>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</si>
  <si>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</si>
  <si>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</si>
  <si>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</si>
  <si>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</si>
  <si>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</si>
  <si>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</si>
  <si>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</si>
  <si>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</si>
  <si>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</si>
  <si>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</si>
  <si>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</si>
  <si>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</si>
  <si>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</si>
  <si>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</si>
  <si>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</si>
  <si>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</si>
  <si>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</si>
  <si>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</si>
  <si>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</si>
  <si>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</si>
  <si>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</si>
  <si>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</si>
  <si>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</si>
  <si>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</si>
  <si>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</si>
  <si>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</si>
  <si>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</si>
  <si>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</si>
  <si>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</si>
  <si>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</si>
  <si>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</si>
  <si>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</si>
  <si>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</si>
  <si>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</si>
  <si>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</si>
  <si>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</si>
  <si>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</si>
  <si>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</si>
  <si>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</si>
  <si>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</si>
  <si>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</si>
  <si>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</si>
  <si>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</si>
  <si>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</si>
  <si>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</si>
  <si>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</si>
  <si>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</si>
  <si>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</si>
  <si>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</si>
  <si>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</si>
  <si>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</si>
  <si>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</si>
  <si>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</si>
  <si>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</si>
  <si>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</si>
  <si>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</si>
  <si>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</si>
  <si>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</si>
  <si>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</si>
  <si>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</si>
  <si>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</si>
  <si>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</si>
  <si>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</si>
  <si>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</si>
  <si>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</si>
  <si>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</si>
  <si>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</si>
  <si>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</si>
  <si>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</si>
  <si>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</si>
  <si>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</si>
  <si>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</si>
  <si>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</si>
  <si>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</si>
  <si>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</si>
  <si>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</si>
  <si>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</si>
  <si>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</si>
  <si>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</si>
  <si>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</si>
  <si>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</si>
  <si>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</si>
  <si>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</si>
  <si>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</si>
  <si>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</si>
  <si>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</si>
  <si>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</si>
  <si>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</si>
  <si>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</si>
  <si>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</si>
  <si>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</si>
  <si>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</si>
  <si>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</si>
  <si>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</si>
  <si>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</si>
  <si>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</si>
  <si>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</si>
  <si>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</si>
  <si>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</si>
  <si>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</si>
  <si>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</si>
  <si>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</si>
  <si>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</si>
  <si>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</si>
  <si>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</si>
  <si>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</si>
  <si>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</si>
  <si>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</si>
  <si>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</si>
  <si>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</si>
  <si>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</si>
  <si>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</si>
  <si>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</si>
  <si>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</si>
  <si>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</si>
  <si>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</si>
  <si>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</si>
  <si>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</si>
  <si>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</si>
  <si>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</si>
  <si>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</si>
  <si>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</si>
  <si>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</si>
  <si>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</si>
  <si>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</si>
  <si>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</si>
  <si>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</si>
  <si>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</si>
  <si>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</si>
  <si>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</si>
  <si>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</si>
  <si>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</si>
  <si>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</si>
  <si>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</si>
  <si>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</si>
  <si>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</si>
  <si>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</si>
  <si>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</si>
  <si>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</si>
  <si>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</si>
  <si>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</si>
  <si>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</si>
  <si>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</si>
  <si>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</si>
  <si>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</si>
  <si>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</si>
  <si>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</si>
  <si>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</si>
  <si>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</si>
  <si>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</si>
  <si>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</si>
  <si>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</si>
  <si>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</si>
  <si>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</si>
  <si>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</si>
  <si>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</si>
  <si>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</si>
  <si>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</si>
  <si>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</si>
  <si>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</si>
  <si>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</si>
  <si>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</si>
  <si>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</si>
  <si>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</si>
  <si>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</si>
  <si>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</si>
  <si>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</si>
  <si>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</si>
  <si>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</si>
  <si>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</si>
  <si>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</si>
  <si>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</si>
  <si>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</si>
  <si>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</si>
  <si>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</si>
  <si>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</si>
  <si>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</si>
  <si>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</si>
  <si>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</si>
  <si>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</si>
  <si>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</si>
  <si>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</si>
  <si>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</si>
  <si>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</si>
  <si>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</si>
  <si>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</si>
  <si>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</si>
  <si>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</si>
  <si>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</si>
  <si>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</si>
  <si>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</si>
  <si>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</si>
  <si>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</si>
  <si>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</si>
  <si>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</si>
  <si>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</si>
  <si>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</si>
  <si>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</si>
  <si>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</si>
  <si>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</si>
  <si>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</si>
  <si>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</si>
  <si>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</si>
  <si>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</si>
  <si>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</si>
  <si>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</si>
  <si>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</si>
  <si>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</si>
  <si>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</si>
  <si>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</si>
  <si>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</si>
  <si>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</si>
  <si>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</si>
  <si>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</si>
  <si>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</si>
  <si>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</si>
  <si>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</si>
  <si>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</si>
  <si>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</si>
  <si>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</si>
  <si>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</si>
  <si>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</si>
  <si>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</si>
  <si>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</si>
  <si>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</si>
  <si>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</si>
  <si>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</si>
  <si>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</si>
  <si>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</si>
  <si>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</si>
  <si>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</si>
  <si>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</si>
  <si>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</si>
  <si>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</si>
  <si>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</si>
  <si>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</si>
  <si>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</si>
  <si>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</si>
  <si>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</si>
  <si>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</si>
  <si>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</si>
  <si>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</si>
  <si>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</si>
  <si>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</si>
  <si>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</si>
  <si>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</si>
  <si>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</si>
  <si>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</si>
  <si>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</si>
  <si>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</si>
  <si>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</si>
  <si>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</si>
  <si>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</si>
  <si>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</si>
  <si>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</si>
  <si>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</si>
  <si>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</si>
  <si>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</si>
  <si>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</si>
  <si>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</si>
  <si>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</si>
  <si>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</si>
  <si>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</si>
  <si>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</si>
  <si>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</si>
  <si>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</si>
  <si>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</si>
  <si>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</si>
  <si>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</si>
  <si>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</si>
  <si>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</si>
  <si>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</si>
  <si>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</si>
  <si>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</si>
  <si>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</si>
  <si>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</si>
  <si>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</si>
  <si>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</si>
  <si>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</si>
  <si>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</si>
  <si>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</si>
  <si>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</si>
  <si>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</si>
  <si>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</si>
  <si>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</si>
  <si>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</si>
  <si>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</si>
  <si>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</si>
  <si>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</si>
  <si>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</si>
  <si>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</si>
  <si>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</si>
  <si>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</si>
  <si>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</si>
  <si>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</si>
  <si>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</si>
  <si>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</si>
  <si>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</si>
  <si>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</si>
  <si>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</si>
  <si>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</si>
  <si>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</si>
  <si>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</si>
  <si>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</si>
  <si>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</si>
  <si>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</si>
  <si>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</si>
  <si>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</si>
  <si>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</si>
  <si>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</si>
  <si>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</si>
  <si>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</si>
  <si>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</si>
  <si>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</si>
  <si>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</si>
  <si>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</si>
  <si>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</si>
  <si>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</si>
  <si>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</si>
  <si>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</si>
  <si>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</si>
  <si>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</si>
  <si>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</si>
  <si>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</si>
  <si>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</si>
  <si>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</si>
  <si>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</si>
  <si>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</si>
  <si>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</si>
  <si>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</si>
  <si>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</si>
  <si>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</si>
  <si>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</si>
  <si>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</si>
  <si>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</si>
  <si>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</si>
  <si>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</si>
  <si>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</si>
  <si>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</si>
  <si>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</si>
  <si>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</si>
  <si>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</si>
  <si>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</si>
  <si>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</si>
  <si>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</si>
  <si>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</si>
  <si>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</si>
  <si>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</si>
  <si>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</si>
  <si>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</si>
  <si>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</si>
  <si>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</si>
  <si>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</si>
  <si>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</si>
  <si>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</si>
  <si>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</si>
  <si>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</si>
  <si>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</si>
  <si>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</si>
  <si>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</si>
  <si>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</si>
  <si>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</si>
  <si>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</si>
  <si>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</si>
  <si>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</si>
  <si>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</si>
  <si>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</si>
  <si>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</si>
  <si>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</si>
  <si>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</si>
  <si>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</si>
  <si>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</si>
  <si>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</si>
  <si>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</si>
  <si>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</si>
  <si>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</si>
  <si>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</si>
  <si>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</si>
  <si>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</si>
  <si>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</si>
  <si>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</si>
  <si>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</si>
  <si>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</si>
  <si>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</si>
  <si>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</si>
  <si>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</si>
  <si>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</si>
  <si>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</si>
  <si>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</si>
  <si>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</si>
  <si>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</si>
  <si>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</si>
  <si>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</si>
  <si>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</si>
  <si>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</si>
  <si>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</si>
  <si>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</si>
  <si>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</si>
  <si>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</si>
  <si>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</si>
  <si>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</si>
  <si>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</si>
  <si>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</si>
  <si>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</si>
  <si>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</si>
  <si>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</si>
  <si>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</si>
  <si>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</si>
  <si>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</si>
  <si>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</si>
  <si>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</si>
  <si>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</si>
  <si>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</si>
  <si>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</si>
  <si>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</si>
  <si>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</si>
  <si>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</si>
  <si>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</si>
  <si>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</si>
  <si>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</si>
  <si>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</si>
  <si>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</si>
  <si>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</si>
  <si>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</si>
  <si>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</si>
  <si>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</si>
  <si>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</si>
  <si>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</si>
  <si>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</si>
  <si>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</si>
  <si>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</si>
  <si>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</si>
  <si>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</si>
  <si>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</si>
  <si>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</si>
  <si>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</si>
  <si>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</si>
  <si>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</si>
  <si>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</si>
  <si>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</si>
  <si>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</si>
  <si>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</si>
  <si>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</si>
  <si>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</si>
  <si>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</si>
  <si>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</si>
  <si>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</si>
  <si>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</si>
  <si>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</si>
  <si>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</si>
  <si>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</si>
  <si>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</si>
  <si>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</si>
  <si>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</si>
  <si>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</si>
  <si>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</si>
  <si>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</si>
  <si>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</si>
  <si>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</si>
  <si>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</si>
  <si>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</si>
  <si>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</si>
  <si>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</si>
  <si>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</si>
  <si>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</si>
  <si>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</si>
  <si>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</si>
  <si>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</si>
  <si>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</si>
  <si>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</si>
  <si>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</si>
  <si>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</si>
  <si>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</si>
  <si>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</si>
  <si>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</si>
  <si>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</si>
  <si>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</si>
  <si>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</si>
  <si>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</si>
  <si>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</si>
  <si>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</si>
  <si>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</si>
  <si>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</si>
  <si>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</si>
  <si>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</si>
  <si>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</si>
  <si>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</si>
  <si>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</si>
  <si>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</si>
  <si>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</si>
  <si>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</si>
  <si>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</si>
  <si>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</si>
  <si>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</si>
  <si>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</si>
  <si>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</si>
  <si>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</si>
  <si>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</si>
  <si>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</si>
  <si>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</si>
  <si>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</si>
  <si>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</si>
  <si>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</si>
  <si>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</si>
  <si>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</si>
  <si>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</si>
  <si>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</si>
  <si>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</si>
  <si>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</si>
  <si>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</si>
  <si>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</si>
  <si>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</si>
  <si>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</si>
  <si>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</si>
  <si>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</si>
  <si>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</si>
  <si>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</si>
  <si>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</si>
  <si>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</si>
  <si>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</si>
  <si>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</si>
  <si>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</si>
  <si>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</si>
  <si>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</si>
  <si>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</si>
  <si>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</si>
  <si>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</si>
  <si>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</si>
  <si>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</si>
  <si>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</si>
  <si>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</si>
  <si>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</si>
  <si>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</si>
  <si>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</si>
  <si>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</si>
  <si>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</si>
  <si>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</si>
  <si>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</si>
  <si>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</si>
  <si>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</si>
  <si>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</si>
  <si>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</si>
  <si>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</si>
  <si>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</si>
  <si>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</si>
  <si>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</si>
  <si>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</si>
  <si>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</si>
  <si>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</si>
  <si>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</si>
  <si>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</si>
  <si>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</si>
  <si>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</si>
  <si>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</si>
  <si>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</si>
  <si>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</si>
  <si>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</si>
  <si>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</si>
  <si>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</si>
  <si>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</si>
  <si>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</si>
  <si>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</si>
  <si>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</si>
  <si>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</si>
  <si>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</si>
  <si>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</si>
  <si>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</si>
  <si>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</si>
  <si>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</si>
  <si>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</si>
  <si>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</si>
  <si>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</si>
  <si>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</si>
  <si>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</si>
  <si>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</si>
  <si>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</si>
  <si>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</si>
  <si>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</si>
  <si>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</si>
  <si>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</si>
  <si>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</si>
  <si>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</si>
  <si>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</si>
  <si>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</si>
  <si>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</si>
  <si>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</si>
  <si>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</si>
  <si>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</si>
  <si>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</si>
  <si>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</si>
  <si>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</si>
  <si>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</si>
  <si>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</si>
  <si>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</si>
  <si>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</si>
  <si>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</si>
  <si>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</si>
  <si>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</si>
  <si>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</si>
  <si>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</si>
  <si>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</si>
  <si>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</si>
  <si>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</si>
  <si>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</si>
  <si>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</si>
  <si>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</si>
  <si>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</si>
  <si>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</si>
  <si>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</si>
  <si>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</si>
  <si>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</si>
  <si>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</si>
  <si>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</si>
  <si>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</si>
  <si>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</si>
  <si>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</si>
  <si>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</si>
  <si>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</si>
  <si>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</si>
  <si>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</si>
  <si>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</si>
  <si>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</si>
  <si>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</si>
  <si>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</si>
  <si>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</si>
  <si>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</si>
  <si>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</si>
  <si>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</si>
  <si>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</si>
  <si>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</si>
  <si>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</si>
  <si>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</si>
  <si>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</si>
  <si>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</si>
  <si>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</si>
  <si>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</si>
  <si>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</si>
  <si>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</si>
  <si>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</si>
  <si>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</si>
  <si>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</si>
  <si>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</si>
  <si>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</si>
  <si>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</si>
  <si>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</si>
  <si>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</si>
  <si>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</si>
  <si>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</si>
  <si>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</si>
  <si>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</si>
  <si>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</si>
  <si>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</si>
  <si>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</si>
  <si>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</si>
  <si>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</si>
  <si>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</si>
  <si>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</si>
  <si>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</si>
  <si>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</si>
  <si>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</si>
  <si>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</si>
  <si>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</si>
  <si>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</si>
  <si>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</si>
  <si>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</si>
  <si>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</si>
  <si>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</si>
  <si>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</si>
  <si>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</si>
  <si>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</si>
  <si>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</si>
  <si>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</si>
  <si>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</si>
  <si>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</si>
  <si>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</si>
  <si>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</si>
  <si>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</si>
  <si>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</si>
  <si>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</si>
  <si>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</si>
  <si>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</si>
  <si>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</si>
  <si>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</si>
  <si>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</si>
  <si>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</si>
  <si>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</si>
  <si>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</si>
  <si>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</si>
  <si>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</si>
  <si>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</si>
  <si>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</si>
  <si>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</si>
  <si>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</si>
  <si>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</si>
  <si>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</si>
  <si>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</si>
  <si>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</si>
  <si>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</si>
  <si>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</si>
  <si>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</si>
  <si>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</si>
  <si>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</si>
  <si>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</si>
  <si>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</si>
  <si>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</si>
  <si>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</si>
  <si>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</si>
  <si>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</si>
  <si>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</si>
  <si>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</si>
  <si>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</si>
  <si>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</si>
  <si>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</si>
  <si>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</si>
  <si>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</si>
  <si>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</si>
  <si>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</si>
  <si>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</si>
  <si>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</si>
  <si>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</si>
  <si>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</si>
  <si>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</si>
  <si>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</si>
  <si>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</si>
  <si>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</si>
  <si>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</si>
  <si>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</si>
  <si>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</si>
  <si>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</si>
  <si>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</si>
  <si>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</si>
  <si>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</si>
  <si>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</si>
  <si>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</si>
  <si>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</si>
  <si>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</si>
  <si>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</si>
  <si>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</si>
  <si>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</si>
  <si>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</si>
  <si>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</si>
  <si>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</si>
  <si>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</si>
  <si>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</si>
  <si>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</si>
  <si>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</si>
  <si>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</si>
  <si>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</si>
  <si>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</si>
  <si>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</si>
  <si>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</si>
  <si>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</si>
  <si>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</si>
  <si>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</si>
  <si>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</si>
  <si>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</si>
  <si>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</si>
  <si>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</si>
  <si>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</si>
  <si>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</si>
  <si>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</si>
  <si>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</si>
  <si>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</si>
  <si>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</si>
  <si>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</si>
  <si>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</si>
  <si>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</si>
  <si>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</si>
  <si>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</si>
  <si>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</si>
  <si>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</si>
  <si>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</si>
  <si>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</si>
  <si>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</si>
  <si>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</si>
  <si>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</si>
  <si>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</si>
  <si>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</si>
  <si>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</si>
  <si>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</si>
  <si>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</si>
  <si>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</si>
  <si>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</si>
  <si>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</si>
  <si>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</si>
  <si>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</si>
  <si>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</si>
  <si>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</si>
  <si>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</si>
  <si>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</si>
  <si>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</si>
  <si>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</si>
  <si>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</si>
  <si>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</si>
  <si>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</si>
  <si>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</si>
  <si>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</si>
  <si>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</si>
  <si>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</si>
  <si>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</si>
  <si>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</si>
  <si>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</si>
  <si>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</si>
  <si>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</si>
  <si>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</si>
  <si>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</si>
  <si>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</si>
  <si>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</si>
  <si>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</si>
  <si>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</si>
  <si>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</si>
  <si>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</si>
  <si>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</si>
  <si>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</si>
  <si>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</si>
  <si>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</si>
  <si>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</si>
  <si>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</si>
  <si>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</si>
  <si>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</si>
  <si>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</si>
  <si>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</si>
  <si>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</si>
  <si>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</si>
  <si>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</si>
  <si>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</si>
  <si>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</si>
  <si>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</si>
  <si>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</si>
  <si>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</si>
  <si>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</si>
  <si>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</si>
  <si>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</si>
  <si>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</si>
  <si>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</si>
  <si>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</si>
  <si>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</si>
  <si>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</si>
  <si>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</si>
  <si>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</si>
  <si>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</si>
  <si>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</si>
  <si>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</si>
  <si>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</si>
  <si>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</si>
  <si>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</si>
  <si>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</si>
  <si>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</si>
  <si>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</si>
  <si>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</si>
  <si>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</si>
  <si>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</si>
  <si>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</si>
  <si>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</si>
  <si>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</si>
  <si>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</si>
  <si>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</si>
  <si>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</si>
  <si>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</si>
  <si>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</si>
  <si>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</si>
  <si>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</si>
  <si>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</si>
  <si>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</si>
  <si>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</si>
  <si>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</si>
  <si>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</si>
  <si>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</si>
  <si>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</si>
  <si>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</si>
  <si>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</si>
  <si>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</si>
  <si>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</si>
  <si>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</si>
  <si>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</si>
  <si>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</si>
  <si>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</si>
  <si>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</si>
  <si>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</si>
  <si>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</si>
  <si>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</si>
  <si>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</si>
  <si>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</si>
  <si>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</si>
  <si>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</si>
  <si>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</si>
  <si>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</si>
  <si>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</si>
  <si>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</si>
  <si>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</si>
  <si>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</si>
  <si>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</si>
  <si>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</si>
  <si>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</si>
  <si>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</si>
  <si>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</si>
  <si>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</si>
  <si>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</si>
  <si>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</si>
  <si>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</si>
  <si>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</si>
  <si>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</si>
  <si>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</si>
  <si>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</si>
  <si>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</si>
  <si>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</si>
  <si>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</si>
  <si>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</si>
  <si>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</si>
  <si>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</si>
  <si>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</si>
  <si>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</si>
  <si>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</si>
  <si>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</si>
  <si>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</si>
  <si>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</si>
  <si>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</si>
  <si>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</si>
  <si>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</si>
  <si>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</si>
  <si>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</si>
  <si>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</si>
  <si>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</si>
  <si>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</si>
  <si>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</si>
  <si>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</si>
  <si>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</si>
  <si>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</si>
  <si>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</si>
  <si>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</si>
  <si>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</si>
  <si>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</si>
  <si>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</si>
  <si>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</si>
  <si>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</si>
  <si>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</si>
  <si>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</si>
  <si>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</si>
  <si>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</si>
  <si>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</si>
  <si>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</si>
  <si>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</si>
  <si>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</si>
  <si>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</si>
  <si>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</si>
  <si>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</si>
  <si>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</si>
  <si>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</si>
  <si>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</si>
  <si>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</si>
  <si>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</si>
  <si>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</si>
  <si>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</si>
  <si>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</si>
  <si>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</si>
  <si>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</si>
  <si>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</si>
  <si>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</si>
  <si>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</si>
  <si>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</si>
  <si>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</si>
  <si>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</si>
  <si>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</si>
  <si>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</si>
  <si>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</si>
  <si>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</si>
  <si>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</si>
  <si>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</si>
  <si>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</si>
  <si>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</si>
  <si>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</si>
  <si>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</si>
  <si>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</si>
  <si>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</si>
  <si>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</si>
  <si>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</si>
  <si>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</si>
  <si>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</si>
  <si>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</si>
  <si>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</si>
  <si>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</si>
  <si>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</si>
  <si>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</si>
  <si>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</si>
  <si>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</si>
  <si>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</si>
  <si>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</si>
  <si>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</si>
  <si>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</si>
  <si>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</si>
  <si>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</si>
  <si>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</si>
  <si>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</si>
  <si>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</si>
  <si>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</si>
  <si>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</si>
  <si>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</si>
  <si>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</si>
  <si>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</si>
  <si>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</si>
  <si>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</si>
  <si>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</si>
  <si>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</si>
  <si>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</si>
  <si>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</si>
  <si>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</si>
  <si>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</si>
  <si>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</si>
  <si>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</si>
  <si>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</si>
  <si>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</si>
  <si>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</si>
  <si>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</si>
  <si>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</si>
  <si>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</si>
  <si>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</si>
  <si>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</si>
  <si>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</si>
  <si>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</si>
  <si>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</si>
  <si>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</si>
  <si>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</si>
  <si>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</si>
  <si>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</si>
  <si>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</si>
  <si>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</si>
  <si>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</si>
  <si>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</si>
  <si>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</si>
  <si>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</si>
  <si>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</si>
  <si>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</si>
  <si>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</si>
  <si>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</si>
  <si>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</si>
  <si>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</si>
  <si>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</si>
  <si>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</si>
  <si>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</si>
  <si>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</si>
  <si>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</si>
  <si>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</si>
  <si>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</si>
  <si>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</si>
  <si>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</si>
  <si>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</si>
  <si>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</si>
  <si>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</si>
  <si>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</si>
  <si>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</si>
  <si>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</si>
  <si>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</si>
  <si>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</si>
  <si>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</si>
  <si>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</si>
  <si>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</si>
  <si>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</si>
  <si>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</si>
  <si>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</si>
  <si>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</si>
  <si>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</si>
  <si>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</si>
  <si>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</si>
  <si>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</si>
  <si>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</si>
  <si>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</si>
  <si>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</si>
  <si>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</si>
  <si>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</si>
  <si>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</si>
  <si>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</si>
  <si>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</si>
  <si>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</si>
  <si>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</si>
  <si>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</si>
  <si>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</si>
  <si>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</si>
  <si>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</si>
  <si>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</si>
  <si>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</si>
  <si>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</si>
  <si>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</si>
  <si>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</si>
  <si>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</si>
  <si>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</si>
  <si>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</si>
  <si>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</si>
  <si>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</si>
  <si>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</si>
  <si>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</si>
  <si>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</si>
  <si>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</si>
  <si>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</si>
  <si>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</si>
  <si>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</si>
  <si>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</si>
  <si>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</si>
  <si>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</si>
  <si>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</si>
  <si>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</si>
  <si>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</si>
  <si>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</si>
  <si>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</si>
  <si>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</si>
  <si>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</si>
  <si>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</si>
  <si>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</si>
  <si>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</si>
  <si>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</si>
  <si>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</si>
  <si>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</si>
  <si>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</si>
  <si>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</si>
  <si>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</si>
  <si>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</si>
  <si>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</si>
  <si>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</si>
  <si>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</si>
  <si>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</si>
  <si>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</si>
  <si>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</si>
  <si>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</si>
  <si>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</si>
  <si>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</si>
  <si>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</si>
  <si>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</si>
  <si>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</si>
  <si>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</si>
  <si>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</si>
  <si>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</si>
  <si>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</si>
  <si>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</si>
  <si>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</si>
  <si>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</si>
  <si>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</si>
  <si>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</si>
  <si>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</si>
  <si>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</si>
  <si>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</si>
  <si>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</si>
  <si>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</si>
  <si>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</si>
  <si>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</si>
  <si>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</si>
  <si>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</si>
  <si>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</si>
  <si>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</si>
  <si>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</si>
  <si>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</si>
  <si>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</si>
  <si>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</si>
  <si>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</si>
  <si>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</si>
  <si>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</si>
  <si>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</si>
  <si>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</si>
  <si>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</si>
  <si>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</si>
  <si>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</si>
  <si>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</si>
  <si>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</si>
  <si>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</si>
  <si>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</si>
  <si>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</si>
  <si>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</si>
  <si>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</si>
  <si>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</si>
  <si>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</si>
  <si>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</si>
  <si>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</si>
  <si>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</si>
  <si>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</si>
  <si>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</si>
  <si>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</si>
  <si>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</si>
  <si>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</si>
  <si>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</si>
  <si>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</si>
  <si>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</si>
  <si>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</si>
  <si>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</si>
  <si>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</si>
  <si>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</si>
  <si>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</si>
  <si>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</si>
  <si>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</si>
  <si>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</si>
  <si>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</si>
  <si>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</si>
  <si>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</si>
  <si>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</si>
  <si>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</si>
  <si>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</si>
  <si>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</si>
  <si>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</si>
  <si>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</si>
  <si>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</si>
  <si>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</si>
  <si>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</si>
  <si>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</si>
  <si>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</si>
  <si>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</si>
  <si>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</si>
  <si>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</si>
  <si>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</si>
  <si>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</si>
  <si>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</si>
  <si>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</si>
  <si>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</si>
  <si>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</si>
  <si>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</si>
  <si>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</si>
  <si>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</si>
  <si>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</si>
  <si>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</si>
  <si>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</si>
  <si>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</si>
  <si>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</si>
  <si>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</si>
  <si>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</si>
  <si>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</si>
  <si>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</si>
  <si>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</si>
  <si>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</si>
  <si>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</si>
  <si>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</si>
  <si>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</si>
  <si>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</si>
  <si>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</si>
  <si>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</si>
  <si>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</si>
  <si>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</si>
  <si>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</si>
  <si>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</si>
  <si>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</si>
  <si>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</si>
  <si>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</si>
  <si>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</si>
  <si>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</si>
  <si>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</si>
  <si>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</si>
  <si>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</si>
  <si>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</si>
  <si>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</si>
  <si>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</si>
  <si>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</si>
  <si>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</si>
  <si>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</si>
  <si>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</si>
  <si>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</si>
  <si>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</si>
  <si>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</si>
  <si>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</si>
  <si>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</si>
  <si>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</si>
  <si>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</si>
  <si>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</si>
  <si>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</si>
  <si>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</si>
  <si>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</si>
  <si>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</si>
  <si>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</si>
  <si>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</si>
  <si>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</si>
  <si>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</si>
  <si>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</si>
  <si>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</si>
  <si>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</si>
  <si>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</si>
  <si>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</si>
  <si>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</si>
  <si>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</si>
  <si>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</si>
  <si>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</si>
  <si>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</si>
  <si>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</si>
  <si>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</si>
  <si>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</si>
  <si>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</si>
  <si>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</si>
  <si>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</si>
  <si>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</si>
  <si>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</si>
  <si>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</si>
  <si>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</si>
  <si>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</si>
  <si>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</si>
  <si>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</si>
  <si>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</si>
  <si>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</si>
  <si>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</si>
  <si>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</si>
  <si>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</si>
  <si>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</si>
  <si>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</si>
  <si>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</si>
  <si>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</si>
  <si>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</si>
  <si>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</si>
  <si>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</si>
  <si>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</si>
  <si>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</si>
  <si>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</si>
  <si>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</si>
  <si>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</si>
  <si>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</si>
  <si>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</si>
  <si>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</si>
  <si>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</si>
  <si>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</si>
  <si>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</si>
  <si>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</si>
  <si>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</si>
  <si>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</si>
  <si>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</si>
  <si>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</si>
  <si>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</si>
  <si>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</si>
  <si>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</si>
  <si>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</si>
  <si>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</si>
  <si>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</si>
  <si>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</si>
  <si>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</si>
  <si>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</si>
  <si>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</si>
  <si>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</si>
  <si>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</si>
  <si>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</si>
  <si>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</si>
  <si>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</si>
  <si>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</si>
  <si>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</si>
  <si>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</si>
  <si>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</si>
  <si>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</si>
  <si>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</si>
  <si>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</si>
  <si>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</si>
  <si>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</si>
  <si>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</si>
  <si>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</si>
  <si>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</si>
  <si>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</si>
  <si>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</si>
  <si>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</si>
  <si>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</si>
  <si>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</si>
  <si>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</si>
  <si>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</si>
  <si>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</si>
  <si>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</si>
  <si>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</si>
  <si>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</si>
  <si>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</si>
  <si>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</si>
  <si>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</si>
  <si>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</si>
  <si>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</si>
  <si>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</si>
  <si>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</si>
  <si>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</si>
  <si>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</si>
  <si>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</si>
  <si>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</si>
  <si>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</si>
  <si>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</si>
  <si>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</si>
  <si>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</si>
  <si>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</si>
  <si>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</si>
  <si>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</si>
  <si>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</si>
  <si>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</si>
  <si>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</si>
  <si>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</si>
  <si>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</si>
  <si>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</si>
  <si>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</si>
  <si>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</si>
  <si>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</si>
  <si>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</si>
  <si>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</si>
  <si>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</si>
  <si>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</si>
  <si>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</si>
  <si>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</si>
  <si>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</si>
  <si>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</si>
  <si>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</si>
  <si>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</si>
  <si>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</si>
  <si>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</si>
  <si>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</si>
  <si>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</si>
  <si>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</si>
  <si>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</si>
  <si>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</si>
  <si>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</si>
  <si>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</si>
  <si>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</si>
  <si>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</si>
  <si>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</si>
  <si>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</si>
  <si>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</si>
  <si>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</si>
  <si>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</si>
  <si>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</si>
  <si>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</si>
  <si>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</si>
  <si>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</si>
  <si>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</si>
  <si>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</si>
  <si>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</si>
  <si>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</si>
  <si>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</si>
  <si>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</si>
  <si>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</si>
  <si>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</si>
  <si>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</si>
  <si>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</si>
  <si>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</si>
  <si>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</si>
  <si>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</si>
  <si>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</si>
  <si>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</si>
  <si>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</si>
  <si>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</si>
  <si>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</si>
  <si>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</si>
  <si>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</si>
  <si>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</si>
  <si>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</si>
  <si>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</si>
  <si>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</si>
  <si>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</si>
  <si>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</si>
  <si>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</si>
  <si>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</si>
  <si>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</si>
  <si>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</si>
  <si>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</si>
  <si>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</si>
  <si>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</si>
  <si>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</si>
  <si>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</si>
  <si>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</si>
  <si>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</si>
  <si>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</si>
  <si>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</si>
  <si>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</si>
  <si>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</si>
  <si>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</si>
  <si>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</si>
  <si>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</si>
  <si>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</si>
  <si>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</si>
  <si>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</si>
  <si>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</si>
  <si>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</si>
  <si>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</si>
  <si>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</si>
  <si>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</si>
  <si>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</si>
  <si>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</si>
  <si>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</si>
  <si>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</si>
  <si>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</si>
  <si>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</si>
  <si>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</si>
  <si>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</si>
  <si>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</si>
  <si>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</si>
  <si>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</si>
  <si>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</si>
  <si>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</si>
  <si>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</si>
  <si>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</si>
  <si>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</si>
  <si>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</si>
  <si>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</si>
  <si>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</si>
  <si>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</si>
  <si>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</si>
  <si>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</si>
  <si>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</si>
  <si>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</si>
  <si>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</si>
  <si>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</si>
  <si>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</si>
  <si>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</si>
  <si>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</si>
  <si>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</si>
  <si>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</si>
  <si>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</si>
  <si>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</si>
  <si>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</si>
  <si>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</si>
  <si>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</si>
  <si>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</si>
  <si>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</si>
  <si>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</si>
  <si>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</si>
  <si>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</si>
  <si>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</si>
  <si>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</si>
  <si>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</si>
  <si>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</si>
  <si>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</si>
  <si>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</si>
  <si>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</si>
  <si>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</si>
  <si>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</si>
  <si>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</si>
  <si>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</si>
  <si>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</si>
  <si>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</si>
  <si>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</si>
  <si>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</si>
  <si>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</si>
  <si>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</si>
  <si>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</si>
  <si>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</si>
  <si>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</si>
  <si>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</si>
  <si>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</si>
  <si>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</si>
  <si>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</si>
  <si>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</si>
  <si>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</si>
  <si>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</si>
  <si>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</si>
  <si>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</si>
  <si>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</si>
  <si>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</si>
  <si>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</si>
  <si>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</si>
  <si>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</si>
  <si>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</si>
  <si>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</si>
  <si>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</si>
  <si>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</si>
  <si>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</si>
  <si>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</si>
  <si>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</si>
  <si>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</si>
  <si>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</si>
  <si>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</si>
  <si>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</si>
  <si>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</si>
  <si>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</si>
  <si>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</si>
  <si>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</si>
  <si>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</si>
  <si>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</si>
  <si>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</si>
  <si>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</si>
  <si>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</si>
  <si>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</si>
  <si>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</si>
  <si>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</si>
  <si>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</si>
  <si>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</si>
  <si>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</si>
  <si>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</si>
  <si>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</si>
  <si>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</si>
  <si>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</si>
  <si>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</si>
  <si>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</si>
  <si>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</si>
  <si>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</si>
  <si>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</si>
  <si>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</si>
  <si>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</si>
  <si>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</si>
  <si>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</si>
  <si>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</si>
  <si>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</si>
  <si>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</si>
  <si>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</si>
  <si>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</si>
  <si>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</si>
  <si>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</si>
  <si>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</si>
  <si>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</si>
  <si>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</si>
  <si>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</si>
  <si>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</si>
  <si>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</si>
  <si>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</si>
  <si>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</si>
  <si>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</si>
  <si>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</si>
  <si>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</si>
  <si>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</si>
  <si>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</si>
  <si>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</si>
  <si>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</si>
  <si>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</si>
  <si>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</si>
  <si>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</si>
  <si>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</si>
  <si>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</si>
  <si>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</si>
  <si>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</si>
  <si>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</si>
  <si>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</si>
  <si>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</si>
  <si>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</si>
  <si>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</si>
  <si>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</si>
  <si>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</si>
  <si>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</si>
  <si>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</si>
  <si>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</si>
  <si>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</si>
  <si>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</si>
  <si>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</si>
  <si>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</si>
  <si>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</si>
  <si>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</si>
  <si>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</si>
  <si>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</si>
  <si>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</si>
  <si>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</si>
  <si>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</si>
  <si>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</si>
  <si>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</si>
  <si>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</si>
  <si>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</si>
  <si>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</si>
  <si>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</si>
  <si>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</si>
  <si>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</si>
  <si>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</si>
  <si>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</si>
  <si>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</si>
  <si>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</si>
  <si>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</si>
  <si>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</si>
  <si>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</si>
  <si>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</si>
  <si>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</si>
  <si>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</si>
  <si>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</si>
  <si>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</si>
  <si>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</si>
  <si>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</si>
  <si>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</si>
  <si>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</si>
  <si>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</si>
  <si>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</si>
  <si>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</si>
  <si>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</si>
  <si>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</si>
  <si>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</si>
  <si>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</si>
  <si>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</si>
  <si>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</si>
  <si>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</si>
  <si>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</si>
  <si>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</si>
  <si>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</si>
  <si>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</si>
  <si>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</si>
  <si>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</si>
  <si>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</si>
  <si>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</si>
  <si>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</si>
  <si>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</si>
  <si>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</si>
  <si>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</si>
  <si>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</si>
  <si>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</si>
  <si>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</si>
  <si>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</si>
  <si>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</si>
  <si>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</si>
  <si>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</si>
  <si>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</si>
  <si>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</si>
  <si>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</si>
  <si>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</si>
  <si>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</si>
  <si>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</si>
  <si>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</si>
  <si>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</si>
  <si>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</si>
  <si>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</si>
  <si>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</si>
  <si>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</si>
  <si>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</si>
  <si>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</si>
  <si>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</si>
  <si>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</si>
  <si>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</si>
  <si>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</si>
  <si>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</si>
  <si>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</si>
  <si>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</si>
  <si>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</si>
  <si>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</si>
  <si>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</si>
  <si>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</si>
  <si>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</si>
  <si>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</si>
  <si>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</si>
  <si>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</si>
  <si>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</si>
  <si>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</si>
  <si>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</si>
  <si>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</si>
  <si>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</si>
  <si>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</si>
  <si>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</si>
  <si>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</si>
  <si>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</si>
  <si>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</si>
  <si>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</si>
  <si>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</si>
  <si>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</si>
  <si>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</si>
  <si>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</si>
  <si>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</si>
  <si>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</si>
  <si>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</si>
  <si>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</si>
  <si>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</si>
  <si>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</si>
  <si>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</si>
  <si>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</si>
  <si>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</si>
  <si>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</si>
  <si>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</si>
  <si>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</si>
  <si>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</si>
  <si>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</si>
  <si>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</si>
  <si>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</si>
  <si>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</si>
  <si>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</si>
  <si>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</si>
  <si>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</si>
  <si>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</si>
  <si>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</si>
  <si>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</si>
  <si>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</si>
  <si>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</si>
  <si>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</si>
  <si>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</si>
  <si>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</si>
  <si>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</si>
  <si>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</si>
  <si>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</si>
  <si>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</si>
  <si>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</si>
  <si>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</si>
  <si>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</si>
  <si>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</si>
  <si>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</si>
  <si>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</si>
  <si>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</si>
  <si>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</si>
  <si>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</si>
  <si>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</si>
  <si>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</si>
  <si>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</si>
  <si>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</si>
  <si>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</si>
  <si>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</si>
  <si>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</si>
  <si>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</si>
  <si>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</si>
  <si>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</si>
  <si>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</si>
  <si>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</si>
  <si>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</si>
  <si>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</si>
  <si>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</si>
  <si>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</si>
  <si>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</si>
  <si>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</si>
  <si>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</si>
  <si>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</si>
  <si>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</si>
  <si>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</si>
  <si>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</si>
  <si>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</si>
  <si>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</si>
  <si>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</si>
  <si>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</si>
  <si>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</si>
  <si>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</si>
  <si>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</si>
  <si>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</si>
  <si>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</si>
  <si>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</si>
  <si>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</si>
  <si>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</si>
  <si>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</si>
  <si>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</si>
  <si>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</si>
  <si>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</si>
  <si>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</si>
  <si>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</si>
  <si>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</si>
  <si>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</si>
  <si>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</si>
  <si>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</si>
  <si>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</si>
  <si>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</si>
  <si>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</si>
  <si>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</si>
  <si>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</si>
  <si>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</si>
  <si>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</si>
  <si>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</si>
  <si>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</si>
  <si>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</si>
  <si>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</si>
  <si>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</si>
  <si>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</si>
  <si>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</si>
  <si>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</si>
  <si>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</si>
  <si>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</si>
  <si>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</si>
  <si>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</si>
  <si>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</si>
  <si>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</si>
  <si>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</si>
  <si>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</si>
  <si>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</si>
  <si>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</si>
  <si>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</si>
  <si>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</si>
  <si>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</si>
  <si>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</si>
  <si>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</si>
  <si>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</si>
  <si>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</si>
  <si>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</si>
  <si>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</si>
  <si>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</si>
  <si>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</si>
  <si>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</si>
  <si>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</si>
  <si>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</si>
  <si>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</si>
  <si>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</si>
  <si>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</si>
  <si>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</si>
  <si>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</si>
  <si>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</si>
  <si>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</si>
  <si>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</si>
  <si>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</si>
  <si>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</si>
  <si>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</si>
  <si>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</si>
  <si>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</si>
  <si>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</si>
  <si>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</si>
  <si>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</si>
  <si>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</si>
  <si>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</si>
  <si>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</si>
  <si>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</si>
  <si>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</si>
  <si>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</si>
  <si>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</si>
  <si>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</si>
  <si>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</si>
  <si>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</si>
  <si>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</si>
  <si>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</si>
  <si>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</si>
  <si>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</si>
  <si>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</si>
  <si>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</si>
  <si>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</si>
  <si>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</si>
  <si>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</si>
  <si>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</si>
  <si>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</si>
  <si>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</si>
  <si>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</si>
  <si>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</si>
  <si>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</si>
  <si>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</si>
  <si>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</si>
  <si>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</si>
  <si>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</si>
  <si>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</si>
  <si>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</si>
  <si>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</si>
  <si>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</si>
  <si>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</si>
  <si>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</si>
  <si>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</si>
  <si>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</si>
  <si>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</si>
  <si>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</si>
  <si>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</si>
  <si>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</si>
  <si>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</si>
  <si>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</si>
  <si>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</si>
  <si>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</si>
  <si>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</si>
  <si>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</si>
  <si>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</si>
  <si>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</si>
  <si>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</si>
  <si>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</si>
  <si>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</si>
  <si>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</si>
  <si>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</si>
  <si>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</si>
  <si>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</si>
  <si>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</si>
  <si>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</si>
  <si>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</si>
  <si>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</si>
  <si>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</si>
  <si>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</si>
  <si>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</si>
  <si>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</si>
  <si>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</si>
  <si>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</si>
  <si>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</si>
  <si>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</si>
  <si>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</si>
  <si>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</si>
  <si>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</si>
  <si>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</si>
  <si>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</si>
  <si>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</si>
  <si>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</si>
  <si>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</si>
  <si>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</si>
  <si>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</si>
  <si>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</si>
  <si>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</si>
  <si>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</si>
  <si>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</si>
  <si>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</si>
  <si>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</si>
  <si>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</si>
  <si>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</si>
  <si>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</si>
  <si>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</si>
  <si>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</si>
  <si>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</si>
  <si>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</si>
  <si>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</si>
  <si>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</si>
  <si>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</si>
  <si>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</si>
  <si>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</si>
  <si>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</si>
  <si>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</si>
  <si>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</si>
  <si>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</si>
  <si>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</si>
  <si>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</si>
  <si>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</si>
  <si>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</si>
  <si>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</si>
  <si>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</si>
  <si>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</si>
  <si>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</si>
  <si>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</si>
  <si>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</si>
  <si>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</si>
  <si>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</si>
  <si>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</si>
  <si>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</si>
  <si>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</si>
  <si>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</si>
  <si>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</si>
  <si>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</si>
  <si>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</si>
  <si>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</si>
  <si>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</si>
  <si>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</si>
  <si>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</si>
  <si>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</si>
  <si>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</si>
  <si>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</si>
  <si>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</si>
  <si>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</si>
  <si>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</si>
  <si>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</si>
  <si>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</si>
  <si>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</si>
  <si>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</si>
  <si>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</si>
  <si>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</si>
  <si>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</si>
  <si>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</si>
  <si>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</si>
  <si>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</si>
  <si>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</si>
  <si>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</si>
  <si>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</si>
  <si>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</si>
  <si>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</si>
  <si>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</si>
  <si>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</si>
  <si>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</si>
  <si>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</si>
  <si>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</si>
  <si>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</si>
  <si>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</si>
  <si>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</si>
  <si>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</si>
  <si>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</si>
  <si>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</si>
  <si>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</si>
  <si>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</si>
  <si>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</si>
  <si>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</si>
  <si>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</si>
  <si>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</si>
  <si>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</si>
  <si>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</si>
  <si>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</si>
  <si>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</si>
  <si>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</si>
  <si>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</si>
  <si>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</si>
  <si>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</si>
  <si>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</si>
  <si>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</si>
  <si>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</si>
  <si>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</si>
  <si>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</si>
  <si>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</si>
  <si>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</si>
  <si>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</si>
  <si>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</si>
  <si>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</si>
  <si>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</si>
  <si>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</si>
  <si>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</si>
  <si>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</si>
  <si>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</si>
  <si>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</si>
  <si>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</si>
  <si>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</si>
  <si>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</si>
  <si>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</si>
  <si>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</si>
  <si>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</si>
  <si>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</si>
  <si>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</si>
  <si>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</si>
  <si>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</si>
  <si>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</si>
  <si>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</si>
  <si>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</si>
  <si>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</si>
  <si>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</si>
  <si>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</si>
  <si>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</si>
  <si>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</si>
  <si>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</si>
  <si>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</si>
  <si>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</si>
  <si>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</si>
  <si>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</si>
  <si>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</si>
  <si>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</si>
  <si>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</si>
  <si>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</si>
  <si>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</si>
  <si>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</si>
  <si>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</si>
  <si>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</si>
  <si>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</si>
  <si>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</si>
  <si>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</si>
  <si>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</si>
  <si>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</si>
  <si>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</si>
  <si>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</si>
  <si>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</si>
  <si>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</si>
  <si>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</si>
  <si>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</si>
  <si>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</si>
  <si>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</si>
  <si>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</si>
  <si>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</si>
  <si>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</si>
  <si>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</si>
  <si>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</si>
  <si>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</si>
  <si>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</si>
  <si>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</si>
  <si>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</si>
  <si>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</si>
  <si>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</si>
  <si>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</si>
  <si>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</si>
  <si>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</si>
  <si>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</si>
  <si>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</si>
  <si>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</si>
  <si>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</si>
  <si>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</si>
  <si>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</si>
  <si>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</si>
  <si>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</si>
  <si>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</si>
  <si>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</si>
  <si>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</si>
  <si>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</si>
  <si>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</si>
  <si>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</si>
  <si>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</si>
  <si>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</si>
  <si>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</si>
  <si>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</si>
  <si>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</si>
  <si>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</si>
  <si>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</si>
  <si>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</si>
  <si>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</si>
  <si>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</si>
  <si>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</si>
  <si>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</si>
  <si>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</si>
  <si>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</si>
  <si>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</si>
  <si>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</si>
  <si>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</si>
  <si>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</si>
  <si>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</si>
  <si>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</si>
  <si>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</si>
  <si>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</si>
  <si>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</si>
  <si>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</si>
  <si>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</si>
  <si>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</si>
  <si>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</si>
  <si>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</si>
  <si>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</si>
  <si>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</si>
  <si>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</si>
  <si>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</si>
  <si>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</si>
  <si>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</si>
  <si>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</si>
  <si>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</si>
  <si>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</si>
  <si>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</si>
  <si>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</si>
  <si>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</si>
  <si>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</si>
  <si>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</si>
  <si>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</si>
  <si>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</si>
  <si>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</si>
  <si>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</si>
  <si>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</si>
  <si>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</si>
  <si>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</si>
  <si>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</si>
  <si>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</si>
  <si>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</si>
  <si>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</si>
  <si>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</si>
  <si>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</si>
  <si>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</si>
  <si>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</si>
  <si>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</si>
  <si>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</si>
  <si>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</si>
  <si>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</si>
  <si>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</si>
  <si>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</si>
  <si>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</si>
  <si>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</si>
  <si>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</si>
  <si>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</si>
  <si>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</si>
  <si>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</si>
  <si>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</si>
  <si>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</si>
  <si>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</si>
  <si>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</si>
  <si>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</si>
  <si>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</si>
  <si>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</si>
  <si>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</si>
  <si>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</si>
  <si>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</si>
  <si>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</si>
  <si>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</si>
  <si>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</si>
  <si>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</si>
  <si>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</si>
  <si>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</si>
  <si>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</si>
  <si>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</si>
  <si>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</si>
  <si>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</si>
  <si>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</si>
  <si>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</si>
  <si>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</si>
  <si>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</si>
  <si>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</si>
  <si>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</si>
  <si>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</si>
  <si>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</si>
  <si>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</si>
  <si>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</si>
  <si>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</si>
  <si>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</si>
  <si>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</si>
  <si>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</si>
  <si>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</si>
  <si>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</si>
  <si>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</si>
  <si>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</si>
  <si>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</si>
  <si>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</si>
  <si>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</si>
  <si>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</si>
  <si>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</si>
  <si>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</si>
  <si>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</si>
  <si>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</si>
  <si>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</si>
  <si>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</si>
  <si>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</si>
  <si>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</si>
  <si>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</si>
  <si>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</si>
  <si>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</si>
  <si>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</si>
  <si>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</si>
  <si>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</si>
  <si>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</si>
  <si>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</si>
  <si>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</si>
  <si>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</si>
  <si>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</si>
  <si>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</si>
  <si>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</si>
  <si>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</si>
  <si>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</si>
  <si>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</si>
  <si>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</si>
  <si>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</si>
  <si>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</si>
  <si>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</si>
  <si>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</si>
  <si>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</si>
  <si>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</si>
  <si>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</si>
  <si>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</si>
  <si>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</si>
  <si>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</si>
  <si>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</si>
  <si>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</si>
  <si>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</si>
  <si>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</si>
  <si>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</si>
  <si>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</si>
  <si>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</si>
  <si>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</si>
  <si>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</si>
  <si>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</si>
  <si>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</si>
  <si>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</si>
  <si>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</si>
  <si>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</si>
  <si>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</si>
  <si>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</si>
  <si>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</si>
  <si>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</si>
  <si>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</si>
  <si>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</si>
  <si>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</si>
  <si>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</si>
  <si>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</si>
  <si>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</si>
  <si>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</si>
  <si>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</si>
  <si>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</si>
  <si>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</si>
  <si>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</si>
  <si>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</si>
  <si>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</si>
  <si>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</si>
  <si>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</si>
  <si>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</si>
  <si>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</si>
  <si>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</si>
  <si>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</si>
  <si>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</si>
  <si>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</si>
  <si>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</si>
  <si>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</si>
  <si>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</si>
  <si>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</si>
  <si>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</si>
  <si>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</si>
  <si>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</si>
  <si>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</si>
  <si>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</si>
  <si>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</si>
  <si>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</si>
  <si>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</si>
  <si>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</si>
  <si>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</si>
  <si>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</si>
  <si>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</si>
  <si>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</si>
  <si>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</si>
  <si>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</si>
  <si>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</si>
  <si>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</si>
  <si>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</si>
  <si>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</si>
  <si>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</si>
  <si>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</si>
  <si>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</si>
  <si>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</si>
  <si>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</si>
  <si>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</si>
  <si>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</si>
  <si>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</si>
  <si>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</si>
  <si>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</si>
  <si>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</si>
  <si>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</si>
  <si>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</si>
  <si>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</si>
  <si>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</si>
  <si>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</si>
  <si>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</si>
  <si>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</si>
  <si>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</si>
  <si>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</si>
  <si>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</si>
  <si>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</si>
  <si>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</si>
  <si>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</si>
  <si>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</si>
  <si>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</si>
  <si>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</si>
  <si>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</si>
  <si>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</si>
  <si>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</si>
  <si>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</si>
  <si>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</si>
  <si>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</si>
  <si>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</si>
  <si>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</si>
  <si>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</si>
  <si>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</si>
  <si>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</si>
  <si>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</si>
  <si>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</si>
  <si>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</si>
  <si>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</si>
  <si>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</si>
  <si>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</si>
  <si>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</si>
  <si>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</si>
  <si>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</si>
  <si>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</si>
  <si>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</si>
  <si>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</si>
  <si>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</si>
  <si>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</si>
  <si>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</si>
  <si>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</si>
  <si>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</si>
  <si>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</si>
  <si>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</si>
  <si>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</si>
  <si>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</si>
  <si>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</si>
  <si>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</si>
  <si>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</si>
  <si>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</si>
  <si>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</si>
  <si>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</si>
  <si>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</si>
  <si>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</si>
  <si>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</si>
  <si>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</si>
  <si>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</si>
  <si>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</si>
  <si>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</si>
  <si>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</si>
  <si>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</si>
  <si>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</si>
  <si>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</si>
  <si>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</si>
  <si>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</si>
  <si>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</si>
  <si>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</si>
  <si>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</si>
  <si>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</si>
  <si>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</si>
  <si>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</si>
  <si>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</si>
  <si>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</si>
  <si>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</si>
  <si>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</si>
  <si>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</si>
  <si>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</si>
  <si>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</si>
  <si>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</si>
  <si>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</si>
  <si>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</si>
  <si>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</si>
  <si>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</si>
  <si>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</si>
  <si>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</si>
  <si>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</si>
  <si>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</si>
  <si>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</si>
  <si>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</si>
  <si>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</si>
  <si>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</si>
  <si>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</si>
  <si>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</si>
  <si>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</si>
  <si>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</si>
  <si>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</si>
  <si>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</si>
  <si>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</si>
  <si>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</si>
  <si>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</si>
  <si>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</si>
  <si>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</si>
  <si>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</si>
  <si>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</si>
  <si>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</si>
  <si>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</si>
  <si>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</si>
  <si>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</si>
  <si>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</si>
  <si>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</si>
  <si>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</si>
  <si>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</si>
  <si>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</si>
  <si>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</si>
  <si>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</si>
  <si>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</si>
  <si>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</si>
  <si>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</si>
  <si>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</si>
  <si>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</si>
  <si>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</si>
  <si>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</si>
  <si>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</si>
  <si>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</si>
  <si>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</si>
  <si>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</si>
  <si>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</si>
  <si>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</si>
  <si>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</si>
  <si>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</si>
  <si>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</si>
  <si>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</si>
  <si>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</si>
  <si>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</si>
  <si>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</si>
  <si>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</si>
  <si>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</si>
  <si>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</si>
  <si>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</si>
  <si>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</si>
  <si>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</si>
  <si>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</si>
  <si>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</si>
  <si>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</si>
  <si>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</si>
  <si>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</si>
  <si>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</si>
  <si>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</si>
  <si>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</si>
  <si>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</si>
  <si>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</si>
  <si>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</si>
  <si>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</si>
  <si>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</si>
  <si>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</si>
  <si>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</si>
  <si>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</si>
  <si>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</si>
  <si>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</si>
  <si>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</si>
  <si>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</si>
  <si>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</si>
  <si>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</si>
  <si>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</si>
  <si>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</si>
  <si>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</si>
  <si>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</si>
  <si>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</si>
  <si>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</si>
  <si>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</si>
  <si>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</si>
  <si>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</si>
  <si>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</si>
  <si>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</si>
  <si>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</si>
  <si>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</si>
  <si>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</si>
  <si>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</si>
  <si>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</si>
  <si>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</si>
  <si>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</si>
  <si>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</si>
  <si>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</si>
  <si>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</si>
  <si>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</si>
  <si>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</si>
  <si>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</si>
  <si>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</si>
  <si>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</si>
  <si>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</si>
  <si>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</si>
  <si>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</si>
  <si>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</si>
  <si>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</si>
  <si>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</si>
  <si>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</si>
  <si>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</si>
  <si>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</si>
  <si>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</si>
  <si>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</si>
  <si>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</si>
  <si>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</si>
  <si>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</si>
  <si>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</si>
  <si>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</si>
  <si>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</si>
  <si>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</si>
  <si>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</si>
  <si>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</si>
  <si>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</si>
  <si>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</si>
  <si>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</si>
  <si>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</si>
  <si>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</si>
  <si>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</si>
  <si>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</si>
  <si>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</si>
  <si>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</si>
  <si>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</si>
  <si>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</si>
  <si>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</si>
  <si>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</si>
  <si>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</si>
  <si>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</si>
  <si>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</si>
  <si>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</si>
  <si>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</si>
  <si>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</si>
  <si>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</si>
  <si>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</si>
  <si>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</si>
  <si>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</si>
  <si>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</si>
  <si>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</si>
  <si>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</si>
  <si>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</si>
  <si>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</si>
  <si>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</si>
  <si>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</si>
  <si>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</si>
  <si>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</si>
  <si>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</si>
  <si>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</si>
  <si>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</si>
  <si>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</si>
  <si>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</si>
  <si>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</si>
  <si>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</si>
  <si>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</si>
  <si>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</si>
  <si>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</si>
  <si>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</si>
  <si>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</si>
  <si>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</si>
  <si>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</si>
  <si>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</si>
  <si>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</si>
  <si>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</si>
  <si>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</si>
  <si>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</si>
  <si>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</si>
  <si>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</si>
  <si>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</si>
  <si>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</si>
  <si>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</si>
  <si>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</si>
  <si>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</si>
  <si>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</si>
  <si>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</si>
  <si>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</si>
  <si>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</si>
  <si>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</si>
  <si>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</si>
  <si>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</si>
  <si>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</si>
  <si>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</si>
  <si>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</si>
  <si>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</si>
  <si>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</si>
  <si>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</si>
  <si>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</si>
  <si>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</si>
  <si>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</si>
  <si>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</si>
  <si>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</si>
  <si>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</si>
  <si>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</si>
  <si>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</si>
  <si>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</si>
  <si>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</si>
  <si>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</si>
  <si>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</si>
  <si>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</si>
  <si>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</si>
  <si>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</si>
  <si>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</si>
  <si>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</si>
  <si>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</si>
  <si>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</si>
  <si>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</si>
  <si>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</si>
  <si>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</si>
  <si>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</si>
  <si>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</si>
  <si>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</si>
  <si>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</si>
  <si>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</si>
  <si>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</si>
  <si>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</si>
  <si>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</si>
  <si>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</si>
  <si>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</si>
  <si>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</si>
  <si>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</si>
  <si>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</si>
  <si>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</si>
  <si>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</si>
  <si>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</si>
  <si>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</si>
  <si>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</si>
  <si>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</si>
  <si>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</si>
  <si>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</si>
  <si>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</si>
  <si>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</si>
  <si>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</si>
  <si>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</si>
  <si>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</si>
  <si>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</si>
  <si>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</si>
  <si>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</si>
  <si>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</si>
  <si>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</si>
  <si>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</si>
  <si>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</si>
  <si>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</si>
  <si>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</si>
  <si>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</si>
  <si>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</si>
  <si>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</si>
  <si>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</si>
  <si>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</si>
  <si>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</si>
  <si>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</si>
  <si>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</si>
  <si>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</si>
  <si>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</si>
  <si>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</si>
  <si>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</si>
  <si>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</si>
  <si>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</si>
  <si>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</si>
  <si>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</si>
  <si>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</si>
  <si>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</si>
  <si>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</si>
  <si>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</si>
  <si>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</si>
  <si>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</si>
  <si>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</si>
  <si>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</si>
  <si>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</si>
  <si>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</si>
  <si>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</si>
  <si>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</si>
  <si>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</si>
  <si>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</si>
  <si>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</si>
  <si>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</si>
  <si>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</si>
  <si>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</si>
  <si>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</si>
  <si>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</si>
  <si>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</si>
  <si>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</si>
  <si>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</si>
  <si>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</si>
  <si>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</si>
  <si>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</si>
  <si>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</si>
  <si>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</si>
  <si>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</si>
  <si>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</si>
  <si>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</si>
  <si>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</si>
  <si>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</si>
  <si>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</si>
  <si>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</si>
  <si>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</si>
  <si>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</si>
  <si>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</si>
  <si>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</si>
  <si>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</si>
  <si>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</si>
  <si>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</si>
  <si>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</si>
  <si>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</si>
  <si>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</si>
  <si>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</si>
  <si>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</si>
  <si>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</si>
  <si>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</si>
  <si>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</si>
  <si>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</si>
  <si>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</si>
  <si>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</si>
  <si>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</si>
  <si>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</si>
  <si>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</si>
  <si>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</si>
  <si>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</si>
  <si>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</si>
  <si>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</si>
  <si>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</si>
  <si>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</si>
  <si>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</si>
  <si>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</si>
  <si>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</si>
  <si>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</si>
  <si>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</si>
  <si>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</si>
  <si>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</si>
  <si>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</si>
  <si>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</si>
  <si>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</si>
  <si>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</si>
  <si>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</si>
  <si>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</si>
  <si>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</si>
  <si>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</si>
  <si>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</si>
  <si>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</si>
  <si>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</si>
  <si>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</si>
  <si>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</si>
  <si>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</si>
  <si>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</si>
  <si>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</si>
  <si>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</si>
  <si>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</si>
  <si>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</si>
  <si>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</si>
  <si>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</si>
  <si>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</si>
  <si>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</si>
  <si>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</si>
  <si>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</si>
  <si>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</si>
  <si>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</si>
  <si>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</si>
  <si>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</si>
  <si>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</si>
  <si>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</si>
  <si>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</si>
  <si>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</si>
  <si>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</si>
  <si>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</si>
  <si>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</si>
  <si>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</si>
  <si>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</si>
  <si>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</si>
  <si>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</si>
  <si>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</si>
  <si>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</si>
  <si>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</si>
  <si>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</si>
  <si>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</si>
  <si>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</si>
  <si>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</si>
  <si>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</si>
  <si>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</si>
  <si>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</si>
  <si>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</si>
  <si>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</si>
  <si>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</si>
  <si>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</si>
  <si>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</si>
  <si>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</si>
  <si>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</si>
  <si>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</si>
  <si>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</si>
  <si>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</si>
  <si>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</si>
  <si>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</si>
  <si>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</si>
  <si>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</si>
  <si>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</si>
  <si>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</si>
  <si>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</si>
  <si>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</si>
  <si>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</si>
  <si>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</si>
  <si>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</si>
  <si>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</si>
  <si>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</si>
  <si>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</si>
  <si>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</si>
  <si>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</si>
  <si>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</si>
  <si>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</si>
  <si>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</si>
  <si>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</si>
  <si>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</si>
  <si>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</si>
  <si>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</si>
  <si>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</si>
  <si>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</si>
  <si>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</si>
  <si>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</si>
  <si>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</si>
  <si>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</si>
  <si>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</si>
  <si>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</si>
  <si>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</si>
  <si>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</si>
  <si>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</si>
  <si>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</si>
  <si>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</si>
  <si>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</si>
  <si>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</si>
  <si>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</si>
  <si>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</si>
  <si>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</si>
  <si>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</si>
  <si>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</si>
  <si>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</si>
  <si>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</si>
  <si>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</si>
  <si>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</si>
  <si>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</si>
  <si>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</si>
  <si>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</si>
  <si>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</si>
  <si>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</si>
  <si>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</si>
  <si>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</si>
  <si>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</si>
  <si>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</si>
  <si>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</si>
  <si>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</si>
  <si>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</si>
  <si>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</si>
  <si>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</si>
  <si>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</si>
  <si>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</si>
  <si>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</si>
  <si>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</si>
  <si>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</si>
  <si>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</si>
  <si>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</si>
  <si>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</si>
  <si>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</si>
  <si>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</si>
  <si>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</si>
  <si>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</si>
  <si>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</si>
  <si>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</si>
  <si>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</si>
  <si>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</si>
  <si>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</si>
  <si>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</si>
  <si>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</si>
  <si>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</si>
  <si>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</si>
  <si>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</si>
  <si>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</si>
  <si>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</si>
  <si>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</si>
  <si>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</si>
  <si>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</si>
  <si>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</si>
  <si>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</si>
  <si>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</si>
  <si>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</si>
  <si>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</si>
  <si>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</si>
  <si>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</si>
  <si>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</si>
  <si>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</si>
  <si>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</si>
  <si>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</si>
  <si>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</si>
  <si>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</si>
  <si>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</si>
  <si>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</si>
  <si>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</si>
  <si>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</si>
  <si>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</si>
  <si>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</si>
  <si>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</si>
  <si>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</si>
  <si>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</si>
  <si>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</si>
  <si>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</si>
  <si>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</si>
  <si>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</si>
  <si>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</si>
  <si>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</si>
  <si>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</si>
  <si>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</si>
  <si>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</si>
  <si>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PCM-20251027-00000208</t>
  </si>
  <si>
    <t>access issue as site has Access night issue usf area and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</si>
  <si>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</si>
  <si>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</si>
  <si>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</si>
  <si>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</si>
  <si>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</si>
  <si>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</si>
  <si>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PCM-20251026-00002184</t>
  </si>
  <si>
    <t xml:space="preserve">TE issue ( D-CHANNEL FAILURE ) alarm active TE Team facing access issue as Site located at haram tunnel and need crane for 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</si>
</sst>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3" totalsRowShown="0" headerRowDxfId="31" dataDxfId="30" headerRowBorderDxfId="28" tableBorderDxfId="29">
  <autoFilter ref="A1:L45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8" totalsRowShown="0" headerRowDxfId="15" dataDxfId="14" headerRowBorderDxfId="12" tableBorderDxfId="13">
  <autoFilter ref="A1:L1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294.19934479166841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13.704356365742569</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45957.147770717595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45957.147770717595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45957.147770717595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45957.147770717595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45957.147770717595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45957.147770717595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45957.147770717595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45957.147770717595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45957.147770717595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45957.147770717595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45957.147770717595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45957.147770717595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45957.147770717595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45957.147770717595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45957.147770717595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45957.147770717595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45957.147770717595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45957.147770717595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45957.147770717595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45957.147770717595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45957.147770717595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45957.147770717595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45957.147770717595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45957.147770717595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45957.147770717595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45957.147770717595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45957.147770717595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45957.147770717595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45957.147770717595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45957.147770717595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45957.147770717595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45957.147770717595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45957.147770717595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45957.147770717595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45957.147770717595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45957.147770717595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45957.147770717595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45957.147770717595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45957.147770717595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45957.147770717595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45957.147770717595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45957.147770717595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45957.147770717595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45957.147770717595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45957.147770717595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45957.147770717595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45957.147770717595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45957.147770717595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45957.147770717595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45957.147770717595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45957.147770717595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45957.147770717595</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45957.147770717595</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5F6F1B95-D46D-408F-ABFB-C7DDC793488D}"/>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132.14793275463308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45957.147770717595</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45957.147770717595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45957.147770717595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45957.147770717595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45957.147770717595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45957.147770717595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45957.147770717595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45957.147770717595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45957.147770717595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45957.147770717595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45957.147770717595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45957.147770717595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45957.147770717595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45957.147770717595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45957.147770717595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45957.147770717595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45957.147770717595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45957.147770717595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45957.147770717595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45957.147770717595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45957.147770717595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45957.147770717595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45957.147770717595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45957.147770717595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45957.147770717595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45957.147770717595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45957.147770717595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45957.147770717595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45957.147770717595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45957.147770717595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45957.147770717595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45957.147770717595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45957.147770717595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45957.147770717595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45957.147770717595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45957.147770717595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45957.147770717595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45957.147770717595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45957.147770717595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45957.147770717595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45957.147770717595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45957.147770717595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45957.147770717595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45957.147770717595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45957.147770717595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45957.147770717595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45957.147770717595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45957.147770717595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45957.147770717595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45957.147770717595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45957.147770717595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45957.147770717595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45957.147770717595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45957.147770717595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45957.147770717595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45957.147770717595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45957.147770717595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45957.147770717595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45957.147770717595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45957.147770717595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45957.147770717595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45957.147770717595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45957.147770717595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45957.147770717595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45957.147770717595</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45957.147770717595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45957.147770717595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45957.147770717595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45957.147770717595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45957.147770717595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45957.147770717595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45957.147770717595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45957.147770717595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45957.147770717595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45957.147770717595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45957.147770717595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45957.147770717595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45957.147770717595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45957.147770717595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45957.147770717595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45957.147770717595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45957.147770717595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45957.147770717595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45957.147770717595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45957.147770717595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45957.147770717595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45957.147770717595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45957.147770717595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45957.147770717595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45957.147770717595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45957.147770717595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45957.147770717595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45957.147770717595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45957.147770717595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45957.147770717595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45957.147770717595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45957.147770717595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45957.147770717595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45957.147770717595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45957.147770717595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45957.147770717595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45957.147770717595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45957.147770717595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45957.147770717595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45957.147770717595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45957.147770717595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45957.147770717595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45957.147770717595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45957.147770717595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45957.147770717595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45957.147770717595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45957.147770717595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45957.147770717595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45957.147770717595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45957.147770717595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45957.147770717595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45957.147770717595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45957.147770717595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45957.147770717595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45957.147770717595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45957.147770717595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45957.147770717595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45957.147770717595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45957.147770717595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45957.147770717595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45957.147770717595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45957.147770717595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45957.147770717595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45957.147770717595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45957.147770717595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45957.147770717595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45957.147770717595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45957.147770717595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45957.147770717595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45957.147770717595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45957.147770717595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45957.147770717595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45957.147770717595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45957.147770717595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45957.147770717595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45957.147770717595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45957.147770717595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45957.147770717595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45957.147770717595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45957.147770717595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45957.147770717595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45957.147770717595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45957.147770717595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45957.147770717595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45957.147770717595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45957.147770717595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45957.147770717595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45957.147770717595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45957.147770717595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45957.147770717595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45957.147770717595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45957.147770717595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45957.147770717595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45957.147770717595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45957.147770717595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45957.147770717595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45957.147770717595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45957.147770717595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45957.147770717595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45957.147770717595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45957.147770717595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45957.147770717595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45957.147770717595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45957.147770717595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45957.147770717595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45957.147770717595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45957.147770717595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45957.147770717595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45957.147770717595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45957.147770717595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45957.147770717595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45957.147770717595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45957.147770717595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45957.147770717595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45957.147770717595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45957.147770717595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45957.147770717595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45957.147770717595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45957.147770717595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45957.147770717595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45957.147770717595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45957.147770717595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45957.147770717595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45957.147770717595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45957.147770717595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45957.147770717595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45957.147770717595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45957.147770717595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45957.147770717595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45957.147770717595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45957.147770717595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45957.147770717595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45957.147770717595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45957.147770717595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45957.147770717595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45957.147770717595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45957.147770717595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45957.147770717595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45957.147770717595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45957.147770717595</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45957.147770717595</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45957.147770717595</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45957.147770717595</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45957.147770717595</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45957.147770717595</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45957.147770717595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45957.147770717595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45957.147770717595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45957.147770717595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45957.147770717595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45957.147770717595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45957.147770717595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45957.147770717595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45957.147770717595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45957.147770717595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45957.147770717595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45957.147770717595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45957.147770717595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45957.147770717595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45957.147770717595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45957.147770717595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45957.147770717595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45957.147770717595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45957.147770717595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45957.147770717595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45957.147770717595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45957.147770717595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45957.147770717595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45957.147770717595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45957.147770717595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45957.147770717595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45957.147770717595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45957.147770717595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45957.147770717595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45957.147770717595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45957.147770717595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45957.147770717595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45957.147770717595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45957.147770717595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45957.147770717595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45957.147770717595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45957.147770717595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45957.147770717595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45957.147770717595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45957.147770717595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45957.147770717595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45957.147770717595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45957.147770717595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45957.147770717595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45957.147770717595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45957.147770717595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45957.147770717595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45957.147770717595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45957.147770717595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45957.147770717595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45957.147770717595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45957.147770717595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45957.147770717595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45957.147770717595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45957.147770717595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45957.147770717595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45957.147770717595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45957.147770717595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45957.147770717595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45957.147770717595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45957.147770717595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45957.147770717595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45957.147770717595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45957.147770717595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45957.147770717595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45957.147770717595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45957.147770717595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45957.147770717595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45957.147770717595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45957.147770717595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45957.147770717595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45957.147770717595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45957.147770717595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45957.147770717595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45957.147770717595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45957.147770717595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45957.147770717595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45957.147770717595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45957.147770717595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45957.147770717595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45957.147770717595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45957.147770717595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45957.147770717595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45957.147770717595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45957.147770717595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45957.147770717595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45957.147770717595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45957.147770717595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45957.147770717595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45957.147770717595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45957.147770717595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45957.147770717595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45957.147770717595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45957.147770717595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45957.147770717595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45957.147770717595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45957.147770717595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45957.147770717595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45957.147770717595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45957.147770717595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45957.147770717595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45957.147770717595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45957.147770717595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45957.147770717595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45957.147770717595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45957.147770717595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45957.147770717595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45957.147770717595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45957.147770717595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45957.147770717595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45957.147770717595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45957.147770717595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45957.147770717595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45957.147770717595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45957.147770717595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45957.147770717595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45957.147770717595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45957.147770717595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45957.147770717595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45957.147770717595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45957.147770717595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45957.147770717595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45957.147770717595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45957.147770717595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45957.147770717595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45957.147770717595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45957.147770717595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45957.147770717595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45957.147770717595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45957.147770717595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45957.147770717595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45957.147770717595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45957.147770717595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45957.147770717595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45957.147770717595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45957.147770717595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45957.147770717595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45957.147770717595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45957.147770717595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45957.147770717595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45957.147770717595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45957.147770717595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45957.147770717595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45957.147770717595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45957.147770717595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45957.147770717595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45957.147770717595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45957.147770717595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45957.147770717595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45957.147770717595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45957.147770717595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45957.147770717595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45957.147770717595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45957.147770717595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45957.147770717595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45957.147770717595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45957.147770717595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45957.147770717595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45957.147770717595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45957.147770717595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45957.147770717595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45957.147770717595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45957.147770717595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45957.147770717595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45957.147770717595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45957.147770717595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45957.147770717595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45957.147770717595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45957.147770717595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45957.147770717595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45957.147770717595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45957.147770717595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45957.147770717595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45957.147770717595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45957.147770717595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45957.147770717595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45957.147770717595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45957.147770717595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45957.147770717595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45957.147770717595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45957.147770717595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45957.147770717595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45957.147770717595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45957.147770717595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45957.147770717595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45957.147770717595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45957.147770717595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45957.147770717595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45957.147770717595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45957.147770717595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45957.147770717595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45957.147770717595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45957.147770717595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45957.147770717595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45957.147770717595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45957.147770717595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45957.147770717595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45957.147770717595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45957.147770717595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45957.147770717595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45957.147770717595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45957.147770717595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45957.147770717595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45957.147770717595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45957.147770717595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45957.147770717595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45957.147770717595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45957.147770717595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45957.147770717595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45957.147770717595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45957.147770717595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45957.147770717595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45957.147770717595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45957.147770717595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45957.147770717595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45957.147770717595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45957.147770717595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45957.147770717595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45957.147770717595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45957.147770717595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45957.147770717595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45957.147770717595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45957.147770717595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45957.147770717595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45957.147770717595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45957.147770717595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45957.147770717595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45957.147770717595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45957.147770717595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45957.147770717595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45957.147770717595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45957.147770717595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45957.147770717595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45957.147770717595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45957.147770717595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45957.147770717595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45957.147770717595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45957.147770717595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45957.147770717595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45957.147770717595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45957.147770717595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45957.147770717595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45957.147770717595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45957.147770717595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45957.147770717595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45957.147770717595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45957.147770717595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45957.147770717595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45957.147770717595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45957.147770717595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45957.147770717595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45957.147770717595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45957.147770717595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45957.147770717595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45957.147770717595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45957.147770717595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45957.147770717595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45957.147770717595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45957.147770717595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45957.147770717595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45957.147770717595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45957.147770717595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45957.147770717595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45957.147770717595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45957.147770717595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45957.147770717595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45957.147770717595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45957.147770717595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45957.147770717595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45957.147770717595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45957.147770717595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45957.147770717595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45957.147770717595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45957.147770717595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45957.147770717595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45957.147770717595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45957.147770717595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45957.147770717595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45957.147770717595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45957.147770717595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45957.147770717595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45957.147770717595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45957.147770717595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45957.147770717595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45957.147770717595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45957.147770717595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45957.147770717595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45957.147770717595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45957.147770717595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45957.147770717595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45957.147770717595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45957.147770717595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45957.147770717595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45957.147770717595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45957.147770717595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45957.147770717595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45957.147770717595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45957.147770717595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45957.147770717595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45957.147770717595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45957.147770717595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45957.147770717595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45957.147770717595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45957.147770717595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45957.147770717595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45957.147770717595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45957.147770717595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45957.147770717595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45957.147770717595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45957.147770717595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45957.147770717595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45957.147770717595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45957.147770717595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45957.147770717595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45957.147770717595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45957.147770717595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45957.147770717595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45957.147770717595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45957.147770717595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45957.147770717595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45957.147770717595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45957.147770717595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45957.147770717595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45957.147770717595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45957.147770717595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45957.147770717595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45957.147770717595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45957.147770717595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45957.147770717595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45957.147770717595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45957.147770717595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45957.147770717595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45957.147770717595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45957.147770717595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45957.147770717595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45957.147770717595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45957.147770717595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45957.147770717595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45957.147770717595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45957.147770717595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45957.147770717595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45957.147770717595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45957.147770717595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45957.147770717595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45957.147770717595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45957.147770717595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45957.147770717595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45957.147770717595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45957.147770717595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45957.147770717595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45957.147770717595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45957.147770717595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45957.147770717595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45957.147770717595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45957.147770717595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45957.147770717595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45957.147770717595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45957.147770717595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45957.147770717595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45957.147770717595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45957.147770717595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45957.147770717595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45957.147770717595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45957.147770717595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45957.147770717595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45957.147770717595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45957.147770717595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45957.147770717595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45957.147770717595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45957.147770717595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45957.147770717595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45957.147770717595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45957.147770717595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45957.147770717595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45957.147770717595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45957.147770717595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45957.147770717595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45957.147770717595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45957.147770717595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45957.147770717595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45957.147770717595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45957.147770717595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45957.147770717595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45957.147770717595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45957.147770717595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45957.147770717595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45957.147770717595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45957.147770717595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45957.147770717595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45957.147770717595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45957.147770717595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45957.147770717595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45957.147770717595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45957.147770717595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45957.147770717595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45957.147770717595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45957.147770717595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45957.147770717595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45957.147770717595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45957.147770717595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45957.147770717595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45957.147770717595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45957.147770717595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45957.147770717595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45957.147770717595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45957.147770717595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45957.147770717595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45957.147770717595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45957.147770717595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45957.147770717595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45957.147770717595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45957.147770717595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45957.147770717595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45957.147770717595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45957.147770717595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45957.147770717595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45957.147770717595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45957.147770717595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45957.147770717595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45957.147770717595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45957.147770717595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45957.147770717595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45957.147770717595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45957.147770717595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45957.147770717595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45957.147770717595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45957.147770717595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45957.147770717595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45957.147770717595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45957.147770717595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45957.147770717595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45957.147770717595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45957.147770717595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45957.147770717595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45957.147770717595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45957.147770717595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45957.147770717595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45957.147770717595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45957.147770717595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45957.147770717595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45957.147770717595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45957.147770717595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45957.147770717595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45957.147770717595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45957.147770717595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45957.147770717595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45957.147770717595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45957.147770717595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45957.147770717595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45957.147770717595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45957.147770717595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45957.147770717595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45957.147770717595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45957.147770717595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45957.147770717595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45957.147770717595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45957.147770717595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45957.147770717595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45957.147770717595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45957.147770717595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45957.147770717595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45957.147770717595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45957.147770717595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45957.147770717595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45957.147770717595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45957.147770717595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45957.147770717595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45957.147770717595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45957.147770717595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45957.147770717595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45957.147770717595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45957.147770717595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45957.147770717595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45957.147770717595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45957.147770717595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45957.147770717595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45957.147770717595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45957.147770717595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45957.147770717595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45957.147770717595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45957.147770717595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45957.147770717595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45957.147770717595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45957.147770717595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45957.147770717595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45957.147770717595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45957.147770717595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45957.147770717595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45957.147770717595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45957.147770717595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45957.147770717595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45957.147770717595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45957.147770717595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45957.147770717595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45957.147770717595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45957.147770717595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45957.147770717595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45957.147770717595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45957.147770717595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45957.147770717595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45957.147770717595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45957.147770717595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45957.147770717595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45957.147770717595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45957.147770717595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45957.147770717595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45957.147770717595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45957.147770717595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45957.147770717595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45957.147770717595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45957.147770717595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45957.147770717595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45957.147770717595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45957.147770717595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45957.147770717595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45957.147770717595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45957.147770717595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45957.147770717595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45957.147770717595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45957.147770717595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45957.147770717595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45957.147770717595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45957.147770717595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45957.147770717595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45957.147770717595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45957.147770717595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45957.147770717595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45957.147770717595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45957.147770717595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45957.147770717595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45957.147770717595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45957.147770717595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45957.147770717595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45957.147770717595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45957.147770717595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45957.147770717595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45957.147770717595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45957.147770717595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45957.147770717595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45957.147770717595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45957.147770717595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45957.147770717595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45957.147770717595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45957.147770717595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45957.147770717595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45957.147770717595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45957.147770717595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45957.147770717595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45957.147770717595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45957.147770717595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45957.147770717595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45957.147770717595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45957.147770717595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45957.147770717595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45957.147770717595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45957.147770717595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45957.147770717595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45957.147770717595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45957.147770717595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45957.147770717595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45957.147770717595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45957.147770717595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45957.147770717595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45957.147770717595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45957.147770717595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45957.147770717595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45957.147770717595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45957.147770717595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45957.147770717595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45957.147770717595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45957.147770717595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45957.147770717595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45957.147770717595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45957.147770717595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45957.147770717595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45957.147770717595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45957.147770717595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45957.147770717595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45957.147770717595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45957.147770717595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45957.147770717595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45957.147770717595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45957.147770717595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45957.147770717595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45957.147770717595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45957.147770717595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45957.147770717595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45957.147770717595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45957.147770717595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45957.147770717595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45957.147770717595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45957.147770717595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45957.147770717595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45957.147770717595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45957.147770717595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45957.147770717595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45957.147770717595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45957.147770717595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45957.147770717595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45957.147770717595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45957.147770717595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45957.147770717595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45957.147770717595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45957.147770717595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45957.147770717595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45957.147770717595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45957.147770717595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45957.147770717595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45957.147770717595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45957.147770717595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45957.147770717595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45957.147770717595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45957.147770717595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45957.147770717595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45957.147770717595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45957.147770717595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45957.147770717595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45957.147770717595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45957.147770717595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45957.147770717595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45957.147770717595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45957.147770717595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45957.147770717595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45957.147770717595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45957.147770717595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45957.147770717595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45957.147770717595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45957.147770717595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45957.147770717595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45957.147770717595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45957.147770717595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45957.147770717595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45957.147770717595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45957.147770717595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45957.147770717595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45957.147770717595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45957.147770717595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45957.147770717595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45957.147770717595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45957.147770717595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45957.147770717595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45957.147770717595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45957.147770717595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45957.147770717595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45957.147770717595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45957.147770717595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45957.147770717595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45957.147770717595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45957.147770717595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45957.147770717595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45957.147770717595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45957.147770717595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45957.147770717595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45957.147770717595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45957.147770717595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45957.147770717595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45957.147770717595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45957.147770717595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45957.147770717595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45957.147770717595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45957.147770717595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45957.147770717595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45957.147770717595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45957.147770717595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45957.147770717595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45957.147770717595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45957.147770717595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45957.147770717595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45957.147770717595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45957.147770717595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45957.147770717595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45957.147770717595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45957.147770717595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45957.147770717595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45957.147770717595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45957.147770717595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45957.147770717595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45957.147770717595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45957.147770717595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45957.147770717595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45957.147770717595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45957.147770717595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45957.147770717595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45957.147770717595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45957.147770717595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45957.147770717595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45957.147770717595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45957.147770717595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45957.147770717595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45957.147770717595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45957.147770717595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45957.147770717595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45957.147770717595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45957.147770717595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45957.147770717595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45957.147770717595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45957.147770717595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45957.147770717595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45957.147770717595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45957.147770717595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45957.147770717595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45957.147770717595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45957.147770717595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45957.147770717595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45957.147770717595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45957.147770717595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45957.147770717595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45957.147770717595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45957.147770717595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45957.147770717595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45957.147770717595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45957.147770717595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45957.147770717595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45957.147770717595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45957.147770717595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45957.147770717595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45957.147770717595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45957.147770717595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45957.147770717595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45957.147770717595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45957.147770717595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45957.147770717595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45957.147770717595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45957.147770717595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45957.147770717595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45957.147770717595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45957.147770717595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45957.147770717595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45957.147770717595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45957.147770717595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45957.147770717595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45957.147770717595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45957.147770717595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45957.147770717595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45957.147770717595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45957.147770717595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45957.147770717595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45957.147770717595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45957.147770717595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45957.147770717595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45957.147770717595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45957.147770717595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45957.147770717595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45957.147770717595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45957.147770717595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45957.147770717595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45957.147770717595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45957.147770717595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45957.147770717595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45957.147770717595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45957.147770717595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45957.147770717595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45957.147770717595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45957.147770717595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45957.147770717595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45957.147770717595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45957.147770717595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45957.147770717595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45957.147770717595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45957.147770717595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45957.147770717595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45957.147770717595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45957.147770717595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45957.147770717595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45957.147770717595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45957.147770717595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45957.147770717595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45957.147770717595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45957.147770717595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45957.147770717595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45957.147770717595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45957.147770717595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45957.147770717595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45957.147770717595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45957.147770717595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45957.147770717595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45957.147770717595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45957.147770717595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45957.147770717595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45957.147770717595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45957.147770717595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45957.147770717595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45957.147770717595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45957.147770717595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45957.147770717595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45957.147770717595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45957.147770717595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45957.147770717595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45957.147770717595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45957.147770717595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45957.147770717595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45957.147770717595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45957.147770717595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45957.147770717595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45957.147770717595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45957.147770717595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45957.147770717595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45957.147770717595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45957.147770717595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45957.147770717595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45957.147770717595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45957.147770717595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45957.147770717595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45957.147770717595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45957.147770717595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45957.147770717595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45957.147770717595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45957.147770717595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45957.147770717595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45957.147770717595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45957.147770717595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45957.147770717595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45957.147770717595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45957.147770717595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45957.147770717595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45957.147770717595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45957.147770717595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45957.147770717595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45957.147770717595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45957.147770717595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45957.147770717595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45957.147770717595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45957.147770717595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45957.147770717595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45957.147770717595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45957.147770717595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45957.147770717595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45957.147770717595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45957.147770717595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45957.147770717595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45957.147770717595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45957.147770717595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45957.147770717595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45957.147770717595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45957.147770717595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45957.147770717595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45957.147770717595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45957.147770717595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45957.147770717595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45957.147770717595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45957.147770717595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45957.147770717595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45957.147770717595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45957.147770717595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45957.147770717595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45957.147770717595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45957.147770717595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45957.147770717595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45957.147770717595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45957.147770717595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45957.147770717595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45957.147770717595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45957.147770717595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45957.147770717595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45957.147770717595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45957.147770717595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45957.147770717595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45957.147770717595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45957.147770717595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45957.147770717595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45957.147770717595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45957.147770717595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45957.147770717595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45957.147770717595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45957.147770717595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45957.147770717595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45957.147770717595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45957.147770717595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45957.147770717595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45957.147770717595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45957.147770717595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45957.147770717595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45957.147770717595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45957.147770717595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45957.147770717595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45957.147770717595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45957.147770717595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45957.147770717595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45957.147770717595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45957.147770717595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45957.147770717595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45957.147770717595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45957.147770717595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45957.147770717595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45957.147770717595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45957.147770717595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45957.147770717595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45957.147770717595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45957.147770717595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45957.147770717595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45957.147770717595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45957.147770717595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45957.147770717595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45957.147770717595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45957.147770717595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45957.147770717595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45957.147770717595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45957.147770717595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45957.147770717595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45957.147770717595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45957.147770717595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45957.147770717595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45957.147770717595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45957.147770717595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45957.147770717595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45957.147770717595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45957.147770717595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45957.147770717595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45957.147770717595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45957.147770717595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45957.147770717595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45957.147770717595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45957.147770717595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45957.147770717595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45957.147770717595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45957.147770717595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45957.147770717595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45957.147770717595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45957.147770717595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45957.147770717595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45957.147770717595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45957.147770717595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45957.147770717595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45957.147770717595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45957.147770717595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45957.147770717595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45957.147770717595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45957.147770717595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45957.147770717595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45957.147770717595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45957.147770717595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45957.147770717595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45957.147770717595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45957.147770717595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45957.147770717595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45957.147770717595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45957.147770717595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45957.147770717595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45957.147770717595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45957.147770717595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45957.147770717595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45957.147770717595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45957.147770717595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45957.147770717595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45957.147770717595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45957.147770717595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45957.147770717595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45957.147770717595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45957.147770717595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45957.147770717595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45957.147770717595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45957.147770717595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45957.147770717595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45957.147770717595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45957.147770717595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45957.147770717595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45957.147770717595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45957.147770717595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45957.147770717595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45957.147770717595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45957.147770717595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45957.147770717595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45957.147770717595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45957.147770717595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45957.147770717595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45957.147770717595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45957.147770717595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45957.147770717595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45957.147770717595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45957.147770717595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45957.147770717595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45957.147770717595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45957.147770717595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45957.147770717595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45957.147770717595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45957.147770717595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45957.147770717595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45957.147770717595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45957.147770717595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45957.147770717595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45957.147770717595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45957.147770717595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45957.147770717595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45957.147770717595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45957.147770717595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45957.147770717595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45957.147770717595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45957.147770717595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45957.147770717595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45957.147770717595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45957.147770717595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45957.147770717595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45957.147770717595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45957.147770717595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45957.147770717595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45957.147770717595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45957.147770717595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45957.147770717595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45957.147770717595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45957.147770717595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45957.147770717595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45957.147770717595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45957.147770717595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45957.147770717595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45957.147770717595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45957.147770717595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45957.147770717595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45957.147770717595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45957.147770717595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45957.147770717595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45957.147770717595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45957.147770717595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45957.147770717595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45957.147770717595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45957.147770717595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45957.147770717595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45957.147770717595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45957.147770717595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45957.147770717595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45957.147770717595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45957.147770717595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45957.147770717595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45957.147770717595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45957.147770717595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45957.147770717595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45957.147770717595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45957.147770717595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45957.147770717595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45957.147770717595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45957.147770717595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45957.147770717595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45957.147770717595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45957.147770717595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45957.147770717595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45957.147770717595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45957.147770717595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45957.147770717595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45957.147770717595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45957.147770717595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45957.147770717595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45957.147770717595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45957.147770717595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45957.147770717595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45957.147770717595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45957.147770717595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45957.147770717595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45957.147770717595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45957.147770717595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45957.147770717595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45957.147770717595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45957.147770717595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45957.147770717595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45957.147770717595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45957.147770717595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45957.147770717595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45957.147770717595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45957.147770717595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45957.147770717595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45957.147770717595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45957.147770717595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45957.147770717595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45957.147770717595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45957.147770717595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45957.147770717595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45957.147770717595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45957.147770717595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45957.147770717595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45957.147770717595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45957.147770717595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45957.147770717595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45957.147770717595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45957.147770717595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45957.147770717595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45957.147770717595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45957.147770717595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45957.147770717595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45957.147770717595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45957.147770717595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45957.147770717595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45957.147770717595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45957.147770717595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45957.147770717595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45957.147770717595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45957.147770717595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45957.147770717595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45957.147770717595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45957.147770717595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45957.147770717595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45957.147770717595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45957.147770717595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45957.147770717595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45957.147770717595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45957.147770717595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45957.147770717595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45957.147770717595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45957.147770717595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45957.147770717595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45957.147770717595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45957.147770717595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45957.147770717595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45957.147770717595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45957.147770717595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45957.147770717595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45957.147770717595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45957.147770717595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45957.147770717595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45957.147770717595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45957.147770717595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45957.147770717595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45957.147770717595</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253.66705312499835</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3.5130484953697305</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94" t="s">
        <v>36493</v>
      </c>
      <c r="E4" s="98" t="s">
        <v>38998</v>
      </c>
      <c r="F4" s="123">
        <v>45957.129861111112</v>
      </c>
      <c r="G4" s="124">
        <f ca="1">IFERROR(NOW()-F4,"")</f>
        <v>1.7909606482135132E-2</v>
      </c>
      <c r="H4" s="123">
        <v>45956.92114583333</v>
      </c>
      <c r="I4" s="119" t="str">
        <f>IFERROR(VLOOKUP(D4,DB!A:F,6,0),"")</f>
        <v>Generator-SG</v>
      </c>
      <c r="J4" s="119" t="str">
        <f>IFERROR(VLOOKUP(D4,DB!A:G,7,0),"")</f>
        <v>NA</v>
      </c>
      <c r="K4" s="125" t="s">
        <v>39089</v>
      </c>
      <c r="L4" s="121" t="str">
        <f>IFERROR(VLOOKUP(D4,DB!A:I,9,0),"")</f>
        <v>Latis</v>
      </c>
    </row>
    <row r="5" spans="1:16" ht="15" customHeight="1">
      <c r="A5" s="119"/>
      <c r="B5" s="119" t="str">
        <f>IFERROR(VLOOKUP(D5,DB!A:K,11,0),"")</f>
        <v/>
      </c>
      <c r="C5" s="120"/>
      <c r="D5" s="94"/>
      <c r="E5" s="98"/>
      <c r="F5" s="123"/>
      <c r="G5" s="124">
        <f ca="1">IFERROR(NOW()-F5,"")</f>
        <v>45957.147770717595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45957.147770717595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45957.147770717595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45957.147770717595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45957.147770717595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45957.147770717595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45957.147770717595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45957.147770717595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45957.147770717595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45957.147770717595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45957.147770717595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45957.147770717595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45957.147770717595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45957.147770717595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45957.147770717595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45957.147770717595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45957.147770717595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45957.147770717595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45957.147770717595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45957.147770717595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45957.147770717595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45957.147770717595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45957.147770717595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45957.147770717595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45957.147770717595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45957.147770717595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45957.147770717595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45957.147770717595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45957.147770717595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45957.147770717595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45957.147770717595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45957.147770717595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45957.147770717595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45957.147770717595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45957.147770717595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45957.147770717595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45957.147770717595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45957.147770717595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45957.147770717595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45957.147770717595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45957.147770717595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45957.147770717595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45957.147770717595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45957.147770717595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45957.147770717595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45957.147770717595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45957.147770717595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45957.147770717595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45957.147770717595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45957.147770717595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45957.147770717595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45957.147770717595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45957.147770717595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45957.147770717595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45957.147770717595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45957.147770717595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45957.147770717595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45957.147770717595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45957.147770717595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45957.147770717595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45957.147770717595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45957.147770717595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45957.147770717595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45957.147770717595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45957.147770717595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45957.147770717595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45957.147770717595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45957.147770717595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45957.147770717595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45957.147770717595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45957.147770717595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45957.147770717595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45957.147770717595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45957.147770717595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45957.147770717595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45957.147770717595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45957.147770717595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45957.147770717595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45957.147770717595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45957.147770717595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45957.147770717595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45957.147770717595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45957.147770717595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45957.147770717595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45957.147770717595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45957.147770717595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45957.147770717595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45957.147770717595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45957.147770717595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45957.147770717595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45957.147770717595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45957.147770717595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45957.147770717595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45957.147770717595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45957.147770717595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45957.147770717595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45957.147770717595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45957.147770717595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45957.147770717595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45957.147770717595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45957.147770717595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45957.147770717595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45957.147770717595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45957.147770717595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45957.147770717595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45957.147770717595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45957.147770717595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45957.147770717595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45957.147770717595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45957.147770717595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45957.147770717595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45957.147770717595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45957.147770717595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45957.147770717595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45957.147770717595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45957.147770717595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45957.147770717595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45957.147770717595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45957.147770717595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45957.147770717595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45957.147770717595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45957.147770717595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45957.147770717595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45957.147770717595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45957.147770717595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45957.147770717595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45957.147770717595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45957.147770717595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45957.147770717595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45957.147770717595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45957.147770717595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45957.147770717595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45957.147770717595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45957.147770717595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45957.147770717595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45957.147770717595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45957.147770717595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45957.147770717595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45957.147770717595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45957.147770717595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45957.147770717595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45957.147770717595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45957.147770717595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45957.147770717595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45957.147770717595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45957.147770717595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45957.147770717595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45957.147770717595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45957.147770717595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45957.147770717595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45957.147770717595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45957.147770717595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45957.147770717595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45957.147770717595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45957.147770717595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45957.147770717595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45957.147770717595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45957.147770717595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45957.147770717595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45957.147770717595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45957.147770717595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45957.147770717595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45957.147770717595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45957.147770717595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45957.147770717595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45957.147770717595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45957.147770717595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45957.147770717595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45957.147770717595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45957.147770717595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45957.147770717595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45957.147770717595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45957.147770717595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45957.147770717595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45957.147770717595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45957.147770717595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45957.147770717595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45957.147770717595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45957.147770717595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45957.147770717595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45957.147770717595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45957.147770717595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45957.147770717595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45957.147770717595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45957.147770717595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45957.147770717595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45957.147770717595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45957.147770717595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45957.147770717595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45957.147770717595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45957.147770717595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45957.147770717595</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45957.147770717595</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45957.147770717595</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45957.147770717595</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45957.147770717595</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45957.147770717595</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45957.147770717595</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45957.147770717595</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45957.147770717595</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45957.147770717595</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45957.147770717595</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45957.147770717595</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65.315710532406229</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30.958893402777903</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8.4866596064821351</v>
      </c>
      <c r="H4" s="153">
        <v>45948.661111111112</v>
      </c>
      <c r="I4" s="152" t="str">
        <f>IFERROR(VLOOKUP(D4,DB!A:F,6,0),"")</f>
        <v>SCECO</v>
      </c>
      <c r="J4" s="152" t="str">
        <f>IFERROR(VLOOKUP(D4,DB!A:G,7,0),"")</f>
        <v>Dead</v>
      </c>
      <c r="K4" s="152" t="s">
        <v>39095</v>
      </c>
      <c r="L4" s="152" t="str">
        <f>IFERROR(VLOOKUP(D4,DB!A:I,9,0),"")</f>
        <v>Latis</v>
      </c>
    </row>
    <row r="5" spans="1:13" ht="30.75">
      <c r="A5" s="152" t="s">
        <v>39096</v>
      </c>
      <c r="B5" s="152" t="str">
        <f>IFERROR(VLOOKUP(D5,DB!A:K,11,0),"")</f>
        <v>R5</v>
      </c>
      <c r="C5" s="152">
        <v>1</v>
      </c>
      <c r="D5" s="152" t="s">
        <v>13007</v>
      </c>
      <c r="E5" s="152" t="s">
        <v>38998</v>
      </c>
      <c r="F5" s="153">
        <v>45956.853344907409</v>
      </c>
      <c r="G5" s="154">
        <f ca="1">IFERROR(NOW()-F5,"")</f>
        <v>0.29442581018520286</v>
      </c>
      <c r="H5" s="153">
        <v>45956.426793981482</v>
      </c>
      <c r="I5" s="152" t="str">
        <f>IFERROR(VLOOKUP(D5,DB!A:F,6,0),"")</f>
        <v>SCECO</v>
      </c>
      <c r="J5" s="152" t="str">
        <f>IFERROR(VLOOKUP(D5,DB!A:G,7,0),"")</f>
        <v>No BB Design</v>
      </c>
      <c r="K5" s="152" t="s">
        <v>39097</v>
      </c>
      <c r="L5" s="152" t="str">
        <f>IFERROR(VLOOKUP(D5,DB!A:I,9,0),"")</f>
        <v>Latis</v>
      </c>
    </row>
    <row r="6" spans="1:13" ht="15">
      <c r="A6" s="152"/>
      <c r="B6" s="152"/>
      <c r="C6" s="152"/>
      <c r="D6" s="152"/>
      <c r="E6" s="152"/>
      <c r="F6" s="153"/>
      <c r="G6" s="154">
        <f ca="1">IFERROR(NOW()-F6,"")</f>
        <v>45957.147770717595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45957.147770717595</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45957.147770717595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45957.147770717595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45957.147770717595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45957.147770717595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45957.147770717595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45957.147770717595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45957.147770717595</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45957.147770717595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45957.147770717595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45957.147770717595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45957.147770717595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45957.147770717595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45957.147770717595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45957.147770717595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45957.147770717595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45957.147770717595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45957.147770717595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45957.147770717595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45957.147770717595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45957.147770717595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45957.147770717595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45957.147770717595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45957.147770717595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45957.147770717595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45957.147770717595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45957.147770717595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45957.147770717595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45957.147770717595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45957.147770717595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45957.147770717595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45957.147770717595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45957.147770717595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45957.147770717595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45957.147770717595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45957.147770717595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45957.147770717595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45957.147770717595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45957.147770717595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45957.147770717595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45957.147770717595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45957.147770717595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45957.147770717595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45957.147770717595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45957.147770717595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45957.147770717595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45957.147770717595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45957.147770717595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45957.147770717595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45957.147770717595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45957.147770717595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45957.147770717595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45957.147770717595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45957.147770717595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45957.147770717595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45957.147770717595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45957.147770717595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45957.147770717595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45957.147770717595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45957.147770717595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45957.147770717595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45957.147770717595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45957.147770717595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45957.147770717595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45957.147770717595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45957.147770717595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45957.147770717595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45957.147770717595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45957.147770717595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45957.147770717595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45957.147770717595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45957.147770717595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45957.147770717595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45957.147770717595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45957.147770717595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45957.147770717595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45957.147770717595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45957.147770717595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45957.147770717595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45957.147770717595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45957.147770717595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45957.147770717595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45957.147770717595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45957.147770717595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45957.147770717595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45957.147770717595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45957.147770717595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45957.147770717595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45957.147770717595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45957.147770717595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45957.147770717595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45957.147770717595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45957.147770717595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45957.147770717595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45957.147770717595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45957.147770717595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45957.147770717595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45957.147770717595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45957.147770717595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45957.147770717595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45957.147770717595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45957.147770717595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45957.147770717595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45957.147770717595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45957.147770717595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45957.147770717595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45957.147770717595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45957.147770717595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45957.147770717595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45957.147770717595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45957.147770717595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45957.147770717595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45957.147770717595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45957.147770717595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45957.147770717595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45957.147770717595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45957.147770717595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45957.147770717595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45957.147770717595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45957.147770717595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45957.147770717595</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45957.147770717595</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45957.147770717595</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45957.147770717595</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45957.147770717595</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45957.147770717595</v>
      </c>
      <c r="H132" s="153"/>
      <c r="I132" s="152" t="str">
        <f>IFERROR(VLOOKUP(D132,DB!A:F,6,0),"")</f>
        <v/>
      </c>
      <c r="J132" s="152" t="str">
        <f>IFERROR(VLOOKUP(D132,DB!A:G,7,0),"")</f>
        <v/>
      </c>
      <c r="K132" s="152"/>
      <c r="L132" s="152" t="str">
        <f>IFERROR(VLOOKUP(D132,DB!A:I,9,0),"")</f>
        <v/>
      </c>
    </row>
    <row r="133" spans="1:12" ht="15">
      <c r="A133" s="158"/>
      <c r="B133" s="158" t="str">
        <f>IFERROR(VLOOKUP(D133,DB!A:K,11,0),"")</f>
        <v/>
      </c>
      <c r="C133" s="158"/>
      <c r="D133" s="158"/>
      <c r="E133" s="158"/>
      <c r="F133" s="159"/>
      <c r="G133" s="160">
        <f ca="1">IFERROR(NOW()-F133,"")</f>
        <v>45957.147770717595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45957.147770717595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45957.147770717595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45957.147770717595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45957.147770717595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45957.147770717595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45957.147770717595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45957.147770717595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45957.147770717595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45957.147770717595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45957.147770717595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45957.147770717595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45957.147770717595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45957.147770717595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45957.147770717595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45957.147770717595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45957.147770717595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45957.147770717595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45957.147770717595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45957.147770717595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45957.147770717595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45957.147770717595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45957.147770717595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45957.147770717595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45957.147770717595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45957.147770717595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45957.147770717595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45957.147770717595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45957.147770717595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45957.147770717595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45957.147770717595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45957.147770717595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45957.147770717595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45957.147770717595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45957.147770717595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45957.147770717595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45957.147770717595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45957.147770717595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45957.147770717595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45957.147770717595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45957.147770717595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45957.147770717595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45957.147770717595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45957.147770717595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45957.147770717595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45957.147770717595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45957.147770717595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45957.147770717595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45957.147770717595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45957.147770717595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45957.147770717595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45957.147770717595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45957.147770717595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45957.147770717595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45957.147770717595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45957.147770717595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45957.147770717595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45957.147770717595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45957.147770717595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45957.147770717595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45957.147770717595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45957.147770717595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45957.147770717595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45957.147770717595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45957.147770717595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45957.147770717595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45957.147770717595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45957.147770717595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45957.147770717595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45957.147770717595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45957.147770717595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45957.147770717595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45957.147770717595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45957.147770717595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45957.147770717595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45957.147770717595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45957.147770717595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45957.147770717595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45957.147770717595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45957.147770717595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45957.147770717595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45957.147770717595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45957.147770717595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45957.147770717595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45957.147770717595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45957.147770717595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45957.147770717595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45957.147770717595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45957.147770717595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45957.147770717595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45957.147770717595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45957.147770717595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45957.147770717595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45957.147770717595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45957.147770717595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45957.147770717595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45957.147770717595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45957.147770717595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45957.147770717595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45957.147770717595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45957.147770717595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45957.147770717595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45957.147770717595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45957.147770717595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45957.147770717595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45957.147770717595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45957.147770717595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45957.147770717595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45957.147770717595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45957.147770717595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45957.147770717595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45957.147770717595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45957.147770717595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45957.147770717595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45957.147770717595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45957.147770717595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45957.147770717595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45957.147770717595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45957.147770717595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45957.147770717595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45957.147770717595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45957.147770717595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45957.147770717595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45957.147770717595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45957.147770717595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45957.147770717595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45957.147770717595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45957.147770717595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45957.147770717595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45957.147770717595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45957.147770717595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45957.147770717595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45957.147770717595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45957.147770717595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45957.147770717595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45957.147770717595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45957.147770717595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45957.147770717595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45957.147770717595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45957.147770717595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45957.147770717595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45957.147770717595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45957.147770717595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45957.147770717595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45957.147770717595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45957.147770717595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45957.147770717595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45957.147770717595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45957.147770717595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45957.147770717595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45957.147770717595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45957.147770717595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45957.147770717595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45957.147770717595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45957.147770717595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45957.147770717595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45957.147770717595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45957.147770717595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45957.147770717595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45957.147770717595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45957.147770717595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45957.147770717595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45957.147770717595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45957.147770717595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45957.147770717595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45957.147770717595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45957.147770717595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45957.147770717595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45957.147770717595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45957.147770717595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45957.147770717595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45957.147770717595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45957.147770717595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45957.147770717595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45957.147770717595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45957.147770717595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45957.147770717595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45957.147770717595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45957.147770717595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45957.147770717595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45957.147770717595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45957.147770717595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45957.147770717595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45957.147770717595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45957.147770717595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45957.147770717595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45957.147770717595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45957.147770717595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45957.147770717595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45957.147770717595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45957.147770717595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45957.147770717595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45957.147770717595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45957.147770717595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45957.147770717595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45957.147770717595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45957.147770717595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45957.147770717595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45957.147770717595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45957.147770717595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45957.147770717595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45957.147770717595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45957.147770717595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45957.147770717595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45957.147770717595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45957.147770717595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45957.147770717595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45957.147770717595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45957.147770717595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45957.147770717595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45957.147770717595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45957.147770717595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45957.147770717595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45957.147770717595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45957.147770717595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45957.147770717595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45957.147770717595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45957.147770717595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45957.147770717595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45957.147770717595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45957.147770717595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45957.147770717595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45957.147770717595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45957.147770717595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45957.147770717595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45957.147770717595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45957.147770717595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45957.147770717595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45957.147770717595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45957.147770717595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45957.147770717595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45957.147770717595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45957.147770717595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45957.147770717595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45957.147770717595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45957.147770717595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45957.147770717595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45957.147770717595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45957.147770717595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45957.147770717595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45957.147770717595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45957.147770717595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45957.147770717595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45957.147770717595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45957.147770717595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45957.147770717595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45957.147770717595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45957.147770717595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45957.147770717595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45957.147770717595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45957.147770717595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45957.147770717595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45957.147770717595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45957.147770717595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45957.147770717595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45957.147770717595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45957.147770717595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45957.147770717595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45957.147770717595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45957.147770717595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45957.147770717595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45957.147770717595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45957.147770717595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45957.147770717595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45957.147770717595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45957.147770717595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45957.147770717595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45957.147770717595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45957.147770717595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45957.147770717595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45957.147770717595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45957.147770717595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45957.147770717595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45957.147770717595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45957.147770717595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45957.147770717595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45957.147770717595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45957.147770717595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45957.147770717595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45957.147770717595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45957.147770717595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45957.147770717595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45957.147770717595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45957.147770717595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45957.147770717595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45957.147770717595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45957.147770717595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45957.147770717595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45957.147770717595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45957.147770717595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45957.147770717595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45957.147770717595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45957.147770717595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45957.147770717595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45957.147770717595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45957.147770717595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45957.147770717595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45957.147770717595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45957.147770717595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45957.147770717595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45957.147770717595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45957.147770717595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45957.147770717595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45957.147770717595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45957.147770717595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45957.147770717595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45957.147770717595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45957.147770717595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45957.147770717595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45957.147770717595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45957.147770717595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45957.147770717595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45957.147770717595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45957.147770717595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45957.147770717595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45957.147770717595</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45957.147770717595</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45957.147770717595</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45957.147770717595</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45957.147770717595</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45957.147770717595</v>
      </c>
      <c r="H453" s="159"/>
      <c r="I453" s="158" t="str">
        <f>IFERROR(VLOOKUP(D453,DB!A:F,6,0),"")</f>
        <v/>
      </c>
      <c r="J453" s="158" t="str">
        <f>IFERROR(VLOOKUP(D453,DB!A:G,7,0),"")</f>
        <v/>
      </c>
      <c r="K453" s="158"/>
      <c r="L453" s="158" t="str">
        <f>IFERROR(VLOOKUP(D453,DB!A:I,9,0),"")</f>
        <v/>
      </c>
    </row>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63" ht="15"/>
    <row r="564" ht="15"/>
    <row r="566" ht="15"/>
    <row r="567" ht="15"/>
    <row r="568" ht="15"/>
    <row r="569" ht="15"/>
    <row r="571" ht="15"/>
    <row r="572" ht="15"/>
    <row r="579" ht="15"/>
    <row r="580" ht="15"/>
    <row r="581" ht="15"/>
    <row r="582" ht="15"/>
    <row r="583" ht="15"/>
    <row r="584" ht="15"/>
    <row r="587" ht="15"/>
    <row r="588" ht="15"/>
    <row r="589" ht="15"/>
    <row r="590" ht="15"/>
    <row r="591" ht="15"/>
    <row r="592" ht="15"/>
    <row r="593" ht="15"/>
    <row r="594" ht="15"/>
    <row r="595" ht="15"/>
    <row r="596" ht="15"/>
    <row r="597" ht="15"/>
    <row r="598"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4" ht="15"/>
    <row r="655" ht="15"/>
    <row r="692" ht="15"/>
    <row r="693" ht="15"/>
    <row r="694" ht="15"/>
    <row r="695" ht="15"/>
    <row r="696" ht="15"/>
    <row r="697" ht="15"/>
    <row r="698" ht="15"/>
    <row r="699" ht="15"/>
    <row r="700" ht="15"/>
    <row r="701"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2" ht="15"/>
    <row r="783" ht="15"/>
    <row r="784" ht="15"/>
    <row r="786" ht="15"/>
    <row r="787"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20" ht="15"/>
    <row r="821" ht="15"/>
    <row r="991" ht="15"/>
    <row r="992" ht="15"/>
    <row r="993" ht="15"/>
    <row r="994" ht="15"/>
    <row r="995" ht="15"/>
    <row r="996" ht="15"/>
    <row r="1002" ht="15"/>
    <row r="1003" ht="15"/>
    <row r="1004" ht="15"/>
    <row r="1005" ht="15"/>
    <row r="1006" ht="15"/>
    <row r="1007" ht="15"/>
    <row r="1008"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9" ht="15"/>
    <row r="1060" ht="15"/>
    <row r="1066" ht="15"/>
    <row r="1067" ht="15"/>
    <row r="1069" ht="15"/>
    <row r="1070" ht="15"/>
    <row r="1071" ht="15"/>
    <row r="1072" ht="15"/>
    <row r="1073" ht="15"/>
    <row r="1074" ht="15"/>
    <row r="1075" ht="15"/>
    <row r="1077" ht="15"/>
    <row r="1078" ht="15"/>
    <row r="1079"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8" ht="15"/>
    <row r="1149" ht="15"/>
    <row r="1150" ht="15"/>
    <row r="1151" ht="15"/>
    <row r="1152" ht="15"/>
    <row r="1153" ht="15"/>
    <row r="1154"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14" ht="15"/>
    <row r="1215" ht="15"/>
    <row r="1218" ht="15"/>
    <row r="1219" ht="15"/>
    <row r="1220" ht="15"/>
    <row r="1221" ht="15"/>
    <row r="1222" ht="15"/>
    <row r="1223" ht="15"/>
    <row r="1224" ht="15"/>
    <row r="1225" ht="15"/>
    <row r="1228" ht="15"/>
    <row r="1229" ht="15"/>
    <row r="1230" ht="15"/>
    <row r="1231" ht="15"/>
    <row r="1232" ht="15"/>
    <row r="1233" ht="15"/>
    <row r="1234" ht="15"/>
    <row r="1235" ht="15"/>
    <row r="1236" ht="15"/>
    <row r="1237" ht="15"/>
    <row r="1238" ht="15"/>
    <row r="1239" ht="15"/>
    <row r="1241" ht="15"/>
    <row r="1242" ht="15"/>
    <row r="1243" ht="15"/>
    <row r="1246" ht="15"/>
    <row r="1248" ht="15"/>
    <row r="1250" ht="15"/>
    <row r="1253" ht="15"/>
    <row r="1254" ht="15"/>
    <row r="1255" ht="15"/>
    <row r="1257" ht="15"/>
    <row r="1259" ht="15"/>
    <row r="1260" ht="15"/>
    <row r="1261" ht="15"/>
    <row r="1262" ht="15"/>
    <row r="1263" ht="15"/>
    <row r="1265" ht="15"/>
    <row r="1266" ht="15"/>
    <row r="1267" ht="15"/>
    <row r="1268" ht="15"/>
    <row r="1270" ht="15"/>
    <row r="1272" ht="15"/>
    <row r="1273" ht="15"/>
    <row r="1275" ht="15"/>
    <row r="1276" ht="15"/>
    <row r="1277" ht="15"/>
    <row r="1278" ht="15"/>
    <row r="1280" ht="15"/>
    <row r="1282" ht="15"/>
    <row r="1283" ht="15"/>
    <row r="1284" ht="15"/>
    <row r="1285" ht="15"/>
    <row r="1287" ht="15"/>
    <row r="1288" ht="15"/>
    <row r="1289" ht="15"/>
    <row r="1290" ht="15"/>
    <row r="1291" ht="15"/>
    <row r="1292" ht="15"/>
    <row r="1293" ht="15"/>
    <row r="1296" ht="15"/>
    <row r="1298" ht="15"/>
    <row r="1299" ht="15"/>
    <row r="1300" ht="15"/>
    <row r="1301" ht="15"/>
    <row r="1302" ht="15"/>
    <row r="1303" ht="15"/>
    <row r="1304" ht="15"/>
    <row r="1305" ht="15"/>
    <row r="1308" ht="15"/>
  </sheetData>
  <dataValidations count="2">
    <dataValidation allowBlank="1" showInputMessage="1" showErrorMessage="1" sqref="E1" xr:uid="{920C6338-E771-4DAE-8C89-92A9093EA4DE}"/>
    <dataValidation type="list" allowBlank="1" showInputMessage="1" showErrorMessage="1" sqref="E2:E45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8"/>
  <sheetViews>
    <sheetView workbookViewId="0">
      <selection activeCell="K10" sqref="K10"/>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45957.147770717595</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45957.147770717595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45957.147770717595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45957.147770717595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45957.147770717595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45957.147770717595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45957.147770717595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45957.147770717595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45957.147770717595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45957.147770717595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45957.147770717595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45957.147770717595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45957.147770717595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45957.147770717595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45957.147770717595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45957.147770717595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45957.147770717595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45957.147770717595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45957.147770717595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45957.147770717595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45957.147770717595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45957.147770717595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45957.147770717595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45957.147770717595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45957.147770717595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45957.147770717595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45957.147770717595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45957.147770717595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45957.147770717595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45957.147770717595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45957.147770717595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45957.147770717595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45957.147770717595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45957.147770717595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45957.147770717595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45957.147770717595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45957.147770717595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45957.147770717595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45957.147770717595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45957.147770717595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45957.147770717595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45957.147770717595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45957.147770717595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45957.147770717595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45957.147770717595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45957.147770717595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45957.147770717595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45957.147770717595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45957.147770717595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45957.147770717595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45957.147770717595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45957.147770717595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45957.147770717595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45957.147770717595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45957.147770717595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45957.147770717595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45957.147770717595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45957.147770717595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45957.147770717595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45957.147770717595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45957.147770717595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45957.147770717595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45957.147770717595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45957.147770717595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45957.147770717595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45957.147770717595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45957.147770717595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45957.147770717595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45957.147770717595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45957.147770717595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45957.147770717595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45957.147770717595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45957.147770717595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45957.147770717595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45957.147770717595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45957.147770717595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45957.147770717595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45957.147770717595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45957.147770717595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45957.147770717595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45957.147770717595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45957.147770717595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45957.147770717595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45957.147770717595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45957.147770717595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45957.147770717595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45957.147770717595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45957.147770717595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45957.147770717595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45957.147770717595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45957.147770717595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45957.147770717595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45957.147770717595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45957.147770717595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45957.147770717595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45957.147770717595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45957.147770717595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45957.147770717595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45957.147770717595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45957.147770717595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45957.147770717595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45957.147770717595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45957.147770717595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45957.147770717595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45957.147770717595</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45957.147770717595</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45957.147770717595</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45957.147770717595</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45957.147770717595</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45957.147770717595</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45957.147770717595</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45957.147770717595</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45957.147770717595</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45957.147770717595</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45957.147770717595</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45957.147770717595</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45957.147770717595</v>
      </c>
      <c r="H118" s="107"/>
      <c r="I118" s="103" t="str">
        <f>IFERROR(VLOOKUP(D118,DB!A:F,6,0),"")</f>
        <v/>
      </c>
      <c r="J118" s="102" t="str">
        <f>IFERROR(VLOOKUP(D118,DB!A:G,7,0),"")</f>
        <v/>
      </c>
      <c r="K118" s="108"/>
      <c r="L118" s="109" t="str">
        <f>IFERROR(VLOOKUP(D118,DB!A:I,9,0),"")</f>
        <v/>
      </c>
    </row>
  </sheetData>
  <dataValidations count="2">
    <dataValidation allowBlank="1" showInputMessage="1" showErrorMessage="1" sqref="E1" xr:uid="{380493DB-286A-4683-AF55-C78F04945A49}"/>
    <dataValidation type="list" allowBlank="1" showInputMessage="1" showErrorMessage="1" sqref="E2:E1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2025-10-27T00:34:49Z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