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28" documentId="13_ncr:1_{F6CB121F-512D-4AA6-A0C1-0FB36C537598}" xr6:coauthVersionLast="47" xr6:coauthVersionMax="47" xr10:uidLastSave="{E51B64CC-3898-442A-988E-8EF30C00D9F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L38" i="6"/>
  <c r="J38" i="6"/>
  <c r="I38" i="6"/>
  <c r="G38" i="6"/>
  <c r="B38" i="6"/>
  <c r="L37" i="6"/>
  <c r="J37" i="6"/>
  <c r="I37" i="6"/>
  <c r="G37" i="6"/>
  <c r="B37"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<sst xmlns="http://schemas.openxmlformats.org/spreadsheetml/2006/main" count="180318" uniqueCount="39130">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</sst>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300.53337499999907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45963.481800925925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45963.481800925925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45963.481800925925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45963.481800925925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45963.481800925925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45963.481800925925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45963.481800925925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45963.481800925925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45963.481800925925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45963.481800925925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45963.481800925925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45963.481800925925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45963.481800925925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45963.481800925925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45963.481800925925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45963.481800925925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45963.481800925925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45963.481800925925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45963.481800925925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45963.481800925925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45963.481800925925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45963.481800925925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45963.481800925925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45963.481800925925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45963.481800925925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45963.481800925925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45963.481800925925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45963.481800925925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45963.481800925925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45963.481800925925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45963.481800925925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45963.481800925925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45963.481800925925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45963.481800925925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45963.481800925925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45963.481800925925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45963.481800925925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45963.481800925925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45963.481800925925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45963.481800925925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45963.481800925925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45963.481800925925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45963.481800925925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45963.481800925925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45963.481800925925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45963.481800925925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45963.481800925925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45963.481800925925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45963.481800925925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45963.481800925925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45963.481800925925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45963.481800925925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45963.481800925925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45963.481800925925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45963.481800925925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45963.481800925925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45963.481800925925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45963.481800925925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45963.481800925925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45963.481800925925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45963.481800925925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45963.481800925925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45963.481800925925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45963.481800925925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45963.481800925925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45963.481800925925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45963.481800925925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45963.481800925925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45963.481800925925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45963.481800925925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45963.481800925925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45963.481800925925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45963.481800925925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45963.481800925925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45963.481800925925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45963.481800925925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45963.481800925925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45963.481800925925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45963.481800925925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45963.481800925925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45963.481800925925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45963.481800925925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45963.481800925925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45963.481800925925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45963.481800925925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45963.481800925925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45963.481800925925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45963.481800925925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45963.481800925925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45963.481800925925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45963.481800925925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45963.481800925925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45963.481800925925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45963.481800925925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45963.481800925925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45963.481800925925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45963.481800925925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45963.481800925925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45963.481800925925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45963.481800925925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45963.481800925925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45963.481800925925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45963.481800925925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45963.481800925925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45963.481800925925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45963.481800925925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45963.481800925925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45963.481800925925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45963.481800925925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45963.481800925925</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45963.481800925925</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tabSelected="1"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138.48196296296373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4.7397175925943884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1.7391203706210945E-2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45963.481800925925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45963.481800925925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45963.481800925925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45963.481800925925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45963.481800925925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45963.481800925925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45963.481800925925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45963.481800925925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45963.481800925925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45963.481800925925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45963.481800925925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45963.481800925925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45963.481800925925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45963.481800925925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45963.481800925925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45963.481800925925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45963.481800925925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45963.481800925925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45963.481800925925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45963.481800925925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45963.481800925925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45963.481800925925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45963.481800925925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45963.481800925925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45963.481800925925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45963.481800925925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45963.481800925925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45963.481800925925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45963.481800925925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45963.481800925925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45963.481800925925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45963.481800925925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45963.481800925925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45963.481800925925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45963.481800925925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45963.481800925925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45963.481800925925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45963.481800925925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45963.481800925925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45963.481800925925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45963.481800925925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45963.481800925925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45963.481800925925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45963.481800925925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45963.481800925925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45963.481800925925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45963.481800925925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45963.481800925925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45963.481800925925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45963.481800925925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45963.481800925925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45963.481800925925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45963.481800925925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45963.481800925925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45963.481800925925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45963.481800925925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45963.481800925925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45963.481800925925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45963.481800925925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45963.481800925925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45963.481800925925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45963.481800925925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45963.481800925925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45963.481800925925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45963.481800925925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45963.481800925925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45963.481800925925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45963.481800925925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45963.481800925925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45963.481800925925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45963.481800925925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45963.481800925925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45963.481800925925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45963.481800925925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45963.481800925925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45963.481800925925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45963.481800925925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45963.481800925925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45963.481800925925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45963.481800925925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45963.481800925925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45963.481800925925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45963.481800925925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45963.481800925925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45963.481800925925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45963.481800925925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45963.481800925925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45963.481800925925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45963.481800925925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45963.481800925925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45963.481800925925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45963.481800925925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45963.481800925925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45963.481800925925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45963.481800925925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45963.481800925925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45963.481800925925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45963.481800925925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45963.481800925925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45963.481800925925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45963.481800925925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45963.481800925925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45963.481800925925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45963.481800925925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45963.481800925925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45963.481800925925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45963.481800925925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45963.481800925925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45963.481800925925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45963.481800925925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45963.481800925925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45963.481800925925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45963.481800925925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45963.481800925925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45963.481800925925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45963.481800925925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45963.481800925925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45963.481800925925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45963.481800925925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45963.481800925925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45963.481800925925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45963.481800925925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45963.481800925925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45963.481800925925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45963.481800925925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45963.481800925925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45963.481800925925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45963.481800925925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45963.481800925925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45963.481800925925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45963.481800925925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45963.481800925925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45963.481800925925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45963.481800925925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45963.481800925925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45963.481800925925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45963.481800925925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45963.481800925925</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45963.481800925925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45963.481800925925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45963.481800925925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45963.481800925925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45963.481800925925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45963.481800925925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45963.481800925925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45963.481800925925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45963.481800925925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45963.481800925925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45963.481800925925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45963.481800925925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45963.481800925925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45963.481800925925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45963.481800925925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45963.481800925925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45963.481800925925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45963.481800925925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45963.481800925925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45963.481800925925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45963.481800925925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45963.481800925925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45963.481800925925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45963.481800925925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45963.481800925925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45963.481800925925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45963.481800925925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45963.481800925925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45963.481800925925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45963.481800925925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45963.481800925925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45963.481800925925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45963.481800925925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45963.481800925925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45963.481800925925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45963.481800925925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45963.481800925925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45963.481800925925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45963.481800925925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45963.481800925925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45963.481800925925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45963.481800925925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45963.481800925925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45963.481800925925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45963.481800925925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45963.481800925925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45963.481800925925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45963.481800925925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45963.481800925925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45963.481800925925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45963.481800925925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45963.481800925925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45963.481800925925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45963.481800925925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45963.481800925925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45963.481800925925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45963.481800925925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45963.481800925925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45963.481800925925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45963.481800925925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45963.481800925925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45963.481800925925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45963.481800925925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45963.481800925925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45963.481800925925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45963.481800925925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45963.481800925925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45963.481800925925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45963.481800925925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45963.481800925925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45963.481800925925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45963.481800925925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45963.481800925925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45963.481800925925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45963.481800925925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45963.481800925925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45963.481800925925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45963.481800925925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45963.481800925925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45963.481800925925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45963.481800925925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45963.481800925925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45963.481800925925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45963.481800925925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45963.481800925925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45963.481800925925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45963.481800925925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45963.481800925925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45963.481800925925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45963.481800925925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45963.481800925925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45963.481800925925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45963.481800925925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45963.481800925925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45963.481800925925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45963.481800925925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45963.481800925925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45963.481800925925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45963.481800925925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45963.481800925925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45963.481800925925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45963.481800925925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45963.481800925925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45963.481800925925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45963.481800925925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45963.481800925925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45963.481800925925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45963.481800925925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45963.481800925925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45963.481800925925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45963.481800925925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45963.481800925925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45963.481800925925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45963.481800925925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45963.481800925925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45963.481800925925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45963.481800925925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45963.481800925925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45963.481800925925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45963.481800925925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45963.481800925925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45963.481800925925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45963.481800925925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45963.481800925925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45963.481800925925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45963.481800925925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45963.481800925925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45963.481800925925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45963.481800925925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45963.481800925925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45963.481800925925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45963.481800925925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45963.481800925925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45963.481800925925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45963.481800925925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45963.481800925925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45963.481800925925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45963.481800925925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45963.481800925925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45963.481800925925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45963.481800925925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45963.481800925925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45963.481800925925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45963.481800925925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45963.481800925925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45963.481800925925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45963.481800925925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45963.481800925925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45963.481800925925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45963.481800925925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45963.481800925925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45963.481800925925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45963.481800925925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45963.481800925925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45963.481800925925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45963.481800925925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45963.481800925925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45963.481800925925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45963.481800925925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45963.481800925925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45963.481800925925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45963.481800925925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45963.481800925925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45963.481800925925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45963.481800925925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45963.481800925925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45963.481800925925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45963.481800925925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45963.481800925925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45963.481800925925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45963.481800925925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45963.481800925925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45963.481800925925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45963.481800925925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45963.481800925925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45963.481800925925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45963.481800925925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45963.481800925925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45963.481800925925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45963.481800925925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45963.481800925925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45963.481800925925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45963.481800925925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45963.481800925925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45963.481800925925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45963.481800925925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45963.481800925925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45963.481800925925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45963.481800925925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45963.481800925925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45963.481800925925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45963.481800925925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45963.481800925925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45963.481800925925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45963.481800925925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45963.481800925925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45963.481800925925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45963.481800925925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45963.481800925925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45963.481800925925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45963.481800925925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45963.481800925925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45963.481800925925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45963.481800925925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45963.481800925925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45963.481800925925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45963.481800925925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45963.481800925925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45963.481800925925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45963.481800925925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45963.481800925925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45963.481800925925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45963.481800925925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45963.481800925925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45963.481800925925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45963.481800925925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45963.481800925925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45963.481800925925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45963.481800925925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45963.481800925925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45963.481800925925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45963.481800925925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45963.481800925925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45963.481800925925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45963.481800925925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45963.481800925925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45963.481800925925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45963.481800925925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45963.481800925925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45963.481800925925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45963.481800925925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45963.481800925925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45963.481800925925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45963.481800925925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45963.481800925925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45963.481800925925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45963.481800925925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45963.481800925925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45963.481800925925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45963.481800925925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45963.481800925925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45963.481800925925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45963.481800925925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45963.481800925925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45963.481800925925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45963.481800925925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45963.481800925925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45963.481800925925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45963.481800925925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45963.481800925925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45963.481800925925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45963.481800925925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45963.481800925925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45963.481800925925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45963.481800925925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45963.481800925925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45963.481800925925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45963.481800925925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45963.481800925925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45963.481800925925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45963.481800925925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45963.481800925925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45963.481800925925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45963.481800925925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45963.481800925925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45963.481800925925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45963.481800925925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45963.481800925925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45963.481800925925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45963.481800925925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45963.481800925925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45963.481800925925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45963.481800925925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45963.481800925925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45963.481800925925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45963.481800925925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45963.481800925925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45963.481800925925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45963.481800925925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45963.481800925925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45963.481800925925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45963.481800925925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45963.481800925925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45963.481800925925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45963.481800925925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45963.481800925925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45963.481800925925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45963.481800925925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45963.481800925925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45963.481800925925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45963.481800925925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45963.481800925925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45963.481800925925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45963.481800925925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45963.481800925925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45963.481800925925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45963.481800925925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45963.481800925925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45963.481800925925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45963.481800925925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45963.481800925925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45963.481800925925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45963.481800925925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45963.481800925925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45963.481800925925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45963.481800925925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45963.481800925925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45963.481800925925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45963.481800925925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45963.481800925925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45963.481800925925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45963.481800925925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45963.481800925925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45963.481800925925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45963.481800925925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45963.481800925925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45963.481800925925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45963.481800925925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45963.481800925925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45963.481800925925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45963.481800925925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45963.481800925925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45963.481800925925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45963.481800925925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45963.481800925925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45963.481800925925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45963.481800925925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45963.481800925925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45963.481800925925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45963.481800925925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45963.481800925925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45963.481800925925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45963.481800925925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45963.481800925925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45963.481800925925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45963.481800925925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45963.481800925925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45963.481800925925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45963.481800925925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45963.481800925925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45963.481800925925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45963.481800925925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45963.481800925925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45963.481800925925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45963.481800925925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45963.481800925925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45963.481800925925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45963.481800925925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45963.481800925925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45963.481800925925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45963.481800925925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45963.481800925925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45963.481800925925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45963.481800925925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45963.481800925925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45963.481800925925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45963.481800925925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45963.481800925925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45963.481800925925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45963.481800925925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45963.481800925925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45963.481800925925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45963.481800925925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45963.481800925925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45963.481800925925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45963.481800925925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45963.481800925925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45963.481800925925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45963.481800925925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45963.481800925925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45963.481800925925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45963.481800925925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45963.481800925925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45963.481800925925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45963.481800925925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45963.481800925925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45963.481800925925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45963.481800925925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45963.481800925925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45963.481800925925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45963.481800925925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45963.481800925925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45963.481800925925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45963.481800925925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45963.481800925925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45963.481800925925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45963.481800925925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45963.481800925925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45963.481800925925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45963.481800925925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45963.481800925925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45963.481800925925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45963.481800925925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45963.481800925925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45963.481800925925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45963.481800925925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45963.481800925925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45963.481800925925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45963.481800925925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45963.481800925925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45963.481800925925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45963.481800925925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45963.481800925925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45963.481800925925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45963.481800925925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45963.481800925925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45963.481800925925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45963.481800925925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45963.481800925925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45963.481800925925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45963.481800925925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45963.481800925925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45963.481800925925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45963.481800925925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45963.481800925925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45963.481800925925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45963.481800925925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45963.481800925925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45963.481800925925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45963.481800925925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45963.481800925925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45963.481800925925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45963.481800925925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45963.481800925925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45963.481800925925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45963.481800925925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45963.481800925925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45963.481800925925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45963.481800925925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45963.481800925925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45963.481800925925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45963.481800925925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45963.481800925925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45963.481800925925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45963.481800925925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45963.481800925925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45963.481800925925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45963.481800925925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45963.481800925925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45963.481800925925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45963.481800925925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45963.481800925925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45963.481800925925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45963.481800925925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45963.481800925925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45963.481800925925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45963.481800925925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45963.481800925925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45963.481800925925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45963.481800925925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45963.481800925925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45963.481800925925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45963.481800925925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45963.481800925925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45963.481800925925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45963.481800925925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45963.481800925925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45963.481800925925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45963.481800925925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45963.481800925925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45963.481800925925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45963.481800925925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45963.481800925925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45963.481800925925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45963.481800925925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45963.481800925925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45963.481800925925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45963.481800925925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45963.481800925925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45963.481800925925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45963.481800925925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45963.481800925925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45963.481800925925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45963.481800925925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45963.481800925925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45963.481800925925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45963.481800925925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45963.481800925925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45963.481800925925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45963.481800925925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45963.481800925925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45963.481800925925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45963.481800925925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45963.481800925925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45963.481800925925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45963.481800925925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45963.481800925925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45963.481800925925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45963.481800925925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45963.481800925925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45963.481800925925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45963.481800925925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45963.481800925925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45963.481800925925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45963.481800925925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45963.481800925925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45963.481800925925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45963.481800925925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45963.481800925925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45963.481800925925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45963.481800925925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45963.481800925925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45963.481800925925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45963.481800925925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45963.481800925925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45963.481800925925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45963.481800925925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45963.481800925925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45963.481800925925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45963.481800925925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45963.481800925925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45963.481800925925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45963.481800925925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45963.481800925925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45963.481800925925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45963.481800925925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45963.481800925925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45963.481800925925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45963.481800925925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45963.481800925925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45963.481800925925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45963.481800925925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45963.481800925925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45963.481800925925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45963.481800925925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45963.481800925925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45963.481800925925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45963.481800925925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45963.481800925925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45963.481800925925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45963.481800925925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45963.481800925925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45963.481800925925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45963.481800925925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45963.481800925925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45963.481800925925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45963.481800925925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45963.481800925925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45963.481800925925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45963.481800925925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45963.481800925925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45963.481800925925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45963.481800925925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45963.481800925925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45963.481800925925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45963.481800925925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45963.481800925925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45963.481800925925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45963.481800925925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45963.481800925925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45963.481800925925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45963.481800925925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45963.481800925925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45963.481800925925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45963.481800925925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45963.481800925925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45963.481800925925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45963.481800925925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45963.481800925925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45963.481800925925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45963.481800925925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45963.481800925925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45963.481800925925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45963.481800925925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45963.481800925925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45963.481800925925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45963.481800925925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45963.481800925925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45963.481800925925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45963.481800925925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45963.481800925925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45963.481800925925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45963.481800925925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45963.481800925925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45963.481800925925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45963.481800925925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45963.481800925925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45963.481800925925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45963.481800925925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45963.481800925925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45963.481800925925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45963.481800925925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45963.481800925925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45963.481800925925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45963.481800925925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45963.481800925925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45963.481800925925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45963.481800925925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45963.481800925925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45963.481800925925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45963.481800925925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45963.481800925925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45963.481800925925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45963.481800925925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45963.481800925925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45963.481800925925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45963.481800925925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45963.481800925925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45963.481800925925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45963.481800925925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45963.481800925925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45963.481800925925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45963.481800925925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45963.481800925925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45963.481800925925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45963.481800925925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45963.481800925925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45963.481800925925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45963.481800925925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45963.481800925925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45963.481800925925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45963.481800925925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45963.481800925925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45963.481800925925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45963.481800925925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45963.481800925925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45963.481800925925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45963.481800925925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45963.481800925925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45963.481800925925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45963.481800925925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45963.481800925925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45963.481800925925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45963.481800925925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45963.481800925925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45963.481800925925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45963.481800925925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45963.481800925925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45963.481800925925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45963.481800925925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45963.481800925925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45963.481800925925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45963.481800925925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45963.481800925925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45963.481800925925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45963.481800925925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45963.481800925925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45963.481800925925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45963.481800925925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45963.481800925925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45963.481800925925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45963.481800925925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45963.481800925925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45963.481800925925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45963.481800925925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45963.481800925925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45963.481800925925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45963.481800925925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45963.481800925925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45963.481800925925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45963.481800925925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45963.481800925925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45963.481800925925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45963.481800925925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45963.481800925925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45963.481800925925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45963.481800925925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45963.481800925925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45963.481800925925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45963.481800925925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45963.481800925925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45963.481800925925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45963.481800925925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45963.481800925925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45963.481800925925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45963.481800925925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45963.481800925925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45963.481800925925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45963.481800925925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45963.481800925925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45963.481800925925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45963.481800925925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45963.481800925925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45963.481800925925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45963.481800925925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45963.481800925925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45963.481800925925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45963.481800925925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45963.481800925925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45963.481800925925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45963.481800925925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45963.481800925925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45963.481800925925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45963.481800925925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45963.481800925925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45963.481800925925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45963.481800925925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45963.481800925925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45963.481800925925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45963.481800925925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45963.481800925925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45963.481800925925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45963.481800925925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45963.481800925925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45963.481800925925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45963.481800925925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45963.481800925925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45963.481800925925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45963.481800925925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45963.481800925925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45963.481800925925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45963.481800925925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45963.481800925925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45963.481800925925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45963.481800925925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45963.481800925925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45963.481800925925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45963.481800925925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45963.481800925925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45963.481800925925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45963.481800925925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45963.481800925925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45963.481800925925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45963.481800925925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45963.481800925925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45963.481800925925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45963.481800925925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45963.481800925925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45963.481800925925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45963.481800925925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45963.481800925925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45963.481800925925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45963.481800925925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45963.481800925925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45963.481800925925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45963.481800925925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45963.481800925925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45963.481800925925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45963.481800925925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45963.481800925925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45963.481800925925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45963.481800925925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45963.481800925925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45963.481800925925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45963.481800925925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45963.481800925925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45963.481800925925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45963.481800925925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45963.481800925925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45963.481800925925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45963.481800925925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45963.481800925925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45963.481800925925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45963.481800925925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45963.481800925925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45963.481800925925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45963.481800925925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45963.481800925925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45963.481800925925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45963.481800925925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45963.481800925925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45963.481800925925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45963.481800925925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45963.481800925925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45963.481800925925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45963.481800925925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45963.481800925925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45963.481800925925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45963.481800925925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45963.481800925925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45963.481800925925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45963.481800925925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45963.481800925925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45963.481800925925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45963.481800925925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45963.481800925925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45963.481800925925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45963.481800925925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45963.481800925925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45963.481800925925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45963.481800925925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45963.481800925925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45963.481800925925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45963.481800925925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45963.481800925925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45963.481800925925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45963.481800925925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45963.481800925925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45963.481800925925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45963.481800925925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45963.481800925925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45963.481800925925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45963.481800925925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45963.481800925925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45963.481800925925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45963.481800925925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45963.481800925925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45963.481800925925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45963.481800925925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45963.481800925925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45963.481800925925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45963.481800925925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45963.481800925925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45963.481800925925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45963.481800925925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45963.481800925925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45963.481800925925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45963.481800925925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45963.481800925925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45963.481800925925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45963.481800925925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45963.481800925925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45963.481800925925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45963.481800925925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45963.481800925925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45963.481800925925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45963.481800925925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45963.481800925925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45963.481800925925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45963.481800925925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45963.481800925925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45963.481800925925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45963.481800925925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45963.481800925925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45963.481800925925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45963.481800925925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45963.481800925925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45963.481800925925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45963.481800925925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45963.481800925925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45963.481800925925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45963.481800925925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45963.481800925925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45963.481800925925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45963.481800925925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45963.481800925925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45963.481800925925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45963.481800925925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45963.481800925925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45963.481800925925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45963.481800925925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45963.481800925925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45963.481800925925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45963.481800925925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45963.481800925925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45963.481800925925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45963.481800925925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45963.481800925925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45963.481800925925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45963.481800925925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45963.481800925925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45963.481800925925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45963.481800925925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45963.481800925925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45963.481800925925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45963.481800925925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45963.481800925925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45963.481800925925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45963.481800925925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45963.481800925925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45963.481800925925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45963.481800925925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45963.481800925925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45963.481800925925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45963.481800925925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45963.481800925925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45963.481800925925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45963.481800925925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45963.481800925925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45963.481800925925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45963.481800925925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45963.481800925925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45963.481800925925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45963.481800925925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45963.481800925925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45963.481800925925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45963.481800925925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45963.481800925925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45963.481800925925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45963.481800925925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45963.481800925925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45963.481800925925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45963.481800925925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45963.481800925925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45963.481800925925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45963.481800925925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45963.481800925925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45963.481800925925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45963.481800925925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45963.481800925925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45963.481800925925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45963.481800925925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45963.481800925925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45963.481800925925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45963.481800925925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45963.481800925925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45963.481800925925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45963.481800925925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45963.481800925925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45963.481800925925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45963.481800925925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45963.481800925925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45963.481800925925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45963.481800925925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45963.481800925925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45963.481800925925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45963.481800925925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45963.481800925925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45963.481800925925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45963.481800925925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45963.481800925925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45963.481800925925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45963.481800925925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45963.481800925925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45963.481800925925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45963.481800925925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45963.481800925925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45963.481800925925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45963.481800925925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45963.481800925925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45963.481800925925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45963.481800925925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45963.481800925925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45963.481800925925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45963.481800925925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45963.481800925925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45963.481800925925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45963.481800925925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45963.481800925925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45963.481800925925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45963.481800925925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45963.481800925925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45963.481800925925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45963.481800925925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45963.481800925925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45963.481800925925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45963.481800925925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45963.481800925925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45963.481800925925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45963.481800925925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45963.481800925925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45963.481800925925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45963.481800925925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45963.481800925925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45963.481800925925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45963.481800925925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45963.481800925925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45963.481800925925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45963.481800925925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45963.481800925925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45963.481800925925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45963.481800925925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45963.481800925925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45963.481800925925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45963.481800925925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45963.481800925925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45963.481800925925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45963.481800925925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45963.481800925925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45963.481800925925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45963.481800925925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45963.481800925925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45963.481800925925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45963.481800925925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45963.481800925925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45963.481800925925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45963.481800925925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45963.481800925925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45963.481800925925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45963.481800925925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45963.481800925925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45963.481800925925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45963.481800925925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45963.481800925925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45963.481800925925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45963.481800925925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45963.481800925925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45963.481800925925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45963.481800925925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45963.481800925925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45963.481800925925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45963.481800925925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45963.481800925925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45963.481800925925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45963.481800925925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45963.481800925925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45963.481800925925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45963.481800925925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45963.481800925925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45963.481800925925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45963.481800925925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45963.481800925925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45963.481800925925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45963.481800925925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45963.481800925925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45963.481800925925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45963.481800925925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45963.481800925925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45963.481800925925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45963.481800925925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45963.481800925925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45963.481800925925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45963.481800925925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45963.481800925925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45963.481800925925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45963.481800925925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45963.481800925925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45963.481800925925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45963.481800925925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45963.481800925925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45963.481800925925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45963.481800925925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45963.481800925925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45963.481800925925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45963.481800925925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45963.481800925925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45963.481800925925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45963.481800925925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45963.481800925925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45963.481800925925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45963.481800925925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45963.481800925925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45963.481800925925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45963.481800925925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45963.481800925925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45963.481800925925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45963.481800925925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45963.481800925925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45963.481800925925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45963.481800925925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45963.481800925925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45963.481800925925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45963.481800925925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45963.481800925925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45963.481800925925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45963.481800925925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45963.481800925925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45963.481800925925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45963.481800925925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45963.481800925925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45963.481800925925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45963.481800925925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45963.481800925925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45963.481800925925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45963.481800925925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45963.481800925925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45963.481800925925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45963.481800925925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45963.481800925925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45963.481800925925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45963.481800925925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45963.481800925925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45963.481800925925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45963.481800925925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45963.481800925925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45963.481800925925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45963.481800925925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45963.481800925925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45963.481800925925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45963.481800925925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45963.481800925925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45963.481800925925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45963.481800925925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45963.481800925925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45963.481800925925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45963.481800925925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45963.481800925925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45963.481800925925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45963.481800925925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45963.481800925925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45963.481800925925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45963.481800925925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45963.481800925925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45963.481800925925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45963.481800925925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45963.481800925925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45963.481800925925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45963.481800925925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45963.481800925925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45963.481800925925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45963.481800925925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45963.481800925925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45963.481800925925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45963.481800925925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45963.481800925925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45963.481800925925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45963.481800925925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45963.481800925925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45963.481800925925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45963.481800925925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260.00108333332901</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2.5130509259251994</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0.14928935185162118</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0.10582870370126329</v>
      </c>
      <c r="H5" s="122">
        <v>45963.407789351855</v>
      </c>
      <c r="I5" s="118" t="str">
        <f>IFERROR(VLOOKUP(D5,DB!A:F,6,0),"")</f>
        <v>SCECO</v>
      </c>
      <c r="J5" s="118" t="str">
        <f>IFERROR(VLOOKUP(D5,DB!A:G,7,0),"")</f>
        <v>Dead</v>
      </c>
      <c r="K5" s="124" t="s">
        <v>39114</v>
      </c>
      <c r="L5" s="120" t="str">
        <f>IFERROR(VLOOKUP(D5,DB!A:I,9,0),"")</f>
        <v>Latis</v>
      </c>
    </row>
    <row r="6" spans="1:16" ht="15" customHeight="1">
      <c r="A6" s="118" t="s">
        <v>39116</v>
      </c>
      <c r="B6" s="118" t="str">
        <f>IFERROR(VLOOKUP(D6,DB!A:K,11,0),"")</f>
        <v>R4</v>
      </c>
      <c r="C6" s="119">
        <v>1</v>
      </c>
      <c r="D6" s="120" t="s">
        <v>34987</v>
      </c>
      <c r="E6" s="97" t="s">
        <v>39021</v>
      </c>
      <c r="F6" s="122">
        <v>45963.411041666666</v>
      </c>
      <c r="G6" s="123">
        <f ca="1">IFERROR(NOW()-F6,"")</f>
        <v>7.0759259258920792E-2</v>
      </c>
      <c r="H6" s="122">
        <v>45963.411041666666</v>
      </c>
      <c r="I6" s="118" t="str">
        <f>IFERROR(VLOOKUP(D6,DB!A:F,6,0),"")</f>
        <v>SCECO</v>
      </c>
      <c r="J6" s="118" t="str">
        <f>IFERROR(VLOOKUP(D6,DB!A:G,7,0),"")</f>
        <v>Vandalized</v>
      </c>
      <c r="K6" s="124" t="s">
        <v>39117</v>
      </c>
      <c r="L6" s="120" t="str">
        <f>IFERROR(VLOOKUP(D6,DB!A:I,9,0),"")</f>
        <v>Latis</v>
      </c>
    </row>
    <row r="7" spans="1:16" ht="15" customHeight="1">
      <c r="A7" s="118"/>
      <c r="B7" s="118" t="str">
        <f>IFERROR(VLOOKUP(D7,DB!A:K,11,0),"")</f>
        <v/>
      </c>
      <c r="C7" s="119"/>
      <c r="D7" s="120"/>
      <c r="E7" s="97" t="s">
        <v>39021</v>
      </c>
      <c r="F7" s="122"/>
      <c r="G7" s="123">
        <f ca="1">IFERROR(NOW()-F7,"")</f>
        <v>45963.481800925925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45963.481800925925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45963.481800925925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45963.481800925925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45963.481800925925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45963.481800925925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45963.481800925925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45963.481800925925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45963.481800925925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45963.481800925925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45963.481800925925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45963.481800925925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45963.481800925925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45963.481800925925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45963.481800925925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45963.481800925925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45963.481800925925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45963.481800925925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45963.481800925925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45963.481800925925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45963.481800925925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45963.481800925925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45963.481800925925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45963.481800925925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45963.481800925925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45963.481800925925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45963.481800925925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45963.481800925925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45963.481800925925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45963.481800925925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45963.481800925925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45963.481800925925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45963.481800925925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45963.481800925925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45963.481800925925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45963.481800925925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45963.481800925925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45963.481800925925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45963.481800925925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45963.481800925925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45963.481800925925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45963.481800925925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45963.481800925925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45963.481800925925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45963.481800925925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45963.481800925925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45963.481800925925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45963.481800925925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45963.481800925925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45963.481800925925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45963.481800925925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45963.481800925925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45963.481800925925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45963.481800925925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45963.481800925925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45963.481800925925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45963.481800925925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45963.481800925925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45963.481800925925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45963.481800925925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45963.481800925925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45963.481800925925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45963.481800925925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45963.481800925925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45963.481800925925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45963.481800925925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45963.481800925925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45963.481800925925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45963.481800925925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45963.481800925925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45963.481800925925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45963.481800925925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45963.481800925925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45963.481800925925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45963.481800925925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45963.481800925925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45963.481800925925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45963.481800925925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45963.481800925925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45963.481800925925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45963.481800925925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45963.481800925925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45963.481800925925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45963.481800925925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45963.481800925925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45963.481800925925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45963.481800925925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45963.481800925925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45963.481800925925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45963.481800925925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45963.481800925925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45963.481800925925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45963.481800925925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45963.481800925925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45963.481800925925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45963.481800925925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45963.481800925925</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45963.481800925925</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71.649740740736888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37.292923611108563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14.820689814812795</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3</v>
      </c>
      <c r="D5" s="151" t="s">
        <v>38121</v>
      </c>
      <c r="E5" s="151" t="s">
        <v>39021</v>
      </c>
      <c r="F5" s="152">
        <v>45963.469490740739</v>
      </c>
      <c r="G5" s="153">
        <f ca="1">IFERROR(NOW()-F5,"")</f>
        <v>1.2310185185924638E-2</v>
      </c>
      <c r="H5" s="152">
        <v>45963.451435185183</v>
      </c>
      <c r="I5" s="151" t="str">
        <f>IFERROR(VLOOKUP(D5,DB!A:F,6,0),"")</f>
        <v>SCECO</v>
      </c>
      <c r="J5" s="151" t="str">
        <f>IFERROR(VLOOKUP(D5,DB!A:G,7,0),"")</f>
        <v>Haj Removal</v>
      </c>
      <c r="K5" s="151" t="s">
        <v>39125</v>
      </c>
      <c r="L5" s="151" t="str">
        <f>IFERROR(VLOOKUP(D5,DB!A:I,9,0),"")</f>
        <v>Latis</v>
      </c>
    </row>
    <row r="6" spans="1:13" ht="15">
      <c r="A6" s="151" t="s">
        <v>39126</v>
      </c>
      <c r="B6" s="151" t="str">
        <f>IFERROR(VLOOKUP(D6,DB!A:K,11,0),"")</f>
        <v>R5</v>
      </c>
      <c r="C6" s="151">
        <v>3</v>
      </c>
      <c r="D6" s="151" t="s">
        <v>38146</v>
      </c>
      <c r="E6" s="151" t="s">
        <v>39021</v>
      </c>
      <c r="F6" s="152">
        <v>45963.472071759257</v>
      </c>
      <c r="G6" s="153">
        <f ca="1">IFERROR(NOW()-F6,"")</f>
        <v>9.7291666679666378E-3</v>
      </c>
      <c r="H6" s="152">
        <v>45963.460960648146</v>
      </c>
      <c r="I6" s="151" t="str">
        <f>IFERROR(VLOOKUP(D6,DB!A:F,6,0),"")</f>
        <v>SCECO</v>
      </c>
      <c r="J6" s="151" t="str">
        <f>IFERROR(VLOOKUP(D6,DB!A:G,7,0),"")</f>
        <v>Haj Removal</v>
      </c>
      <c r="K6" s="151" t="s">
        <v>39125</v>
      </c>
      <c r="L6" s="151" t="str">
        <f>IFERROR(VLOOKUP(D6,DB!A:I,9,0),"")</f>
        <v>Latis</v>
      </c>
    </row>
    <row r="7" spans="1:13" ht="15">
      <c r="A7" s="151"/>
      <c r="B7" s="151" t="str">
        <f>IFERROR(VLOOKUP(D7,DB!A:K,11,0),"")</f>
        <v/>
      </c>
      <c r="C7" s="151"/>
      <c r="D7" s="151"/>
      <c r="E7" s="151"/>
      <c r="F7" s="152"/>
      <c r="G7" s="153">
        <f ca="1">IFERROR(NOW()-F7,"")</f>
        <v>45963.481800925925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45963.481800925925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45963.481800925925</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45963.481800925925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45963.481800925925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45963.481800925925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45963.481800925925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45963.481800925925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45963.481800925925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45963.481800925925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45963.481800925925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45963.481800925925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45963.481800925925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45963.481800925925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45963.481800925925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45963.481800925925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45963.481800925925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45963.481800925925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45963.481800925925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45963.481800925925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45963.481800925925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45963.481800925925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45963.481800925925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45963.481800925925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45963.481800925925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45963.481800925925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45963.481800925925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45963.481800925925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45963.481800925925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45963.481800925925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45963.481800925925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45963.481800925925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45963.481800925925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45963.481800925925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45963.481800925925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45963.481800925925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45963.481800925925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45963.481800925925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45963.481800925925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45963.481800925925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45963.481800925925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45963.481800925925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45963.481800925925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45963.481800925925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45963.481800925925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45963.481800925925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45963.481800925925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45963.481800925925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45963.481800925925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45963.481800925925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45963.481800925925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45963.481800925925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45963.481800925925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45963.481800925925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45963.481800925925</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45963.481800925925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45963.481800925925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45963.481800925925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45963.481800925925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45963.481800925925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45963.481800925925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45963.481800925925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45963.481800925925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45963.481800925925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45963.481800925925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45963.481800925925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45963.481800925925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45963.481800925925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45963.481800925925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45963.481800925925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45963.481800925925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45963.481800925925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45963.481800925925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45963.481800925925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45963.481800925925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45963.481800925925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45963.481800925925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45963.481800925925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45963.481800925925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45963.481800925925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45963.481800925925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45963.481800925925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45963.481800925925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45963.481800925925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45963.481800925925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45963.481800925925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45963.481800925925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45963.481800925925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45963.481800925925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45963.481800925925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45963.481800925925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45963.481800925925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45963.481800925925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45963.481800925925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45963.481800925925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45963.481800925925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45963.481800925925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45963.481800925925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45963.481800925925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45963.481800925925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45963.481800925925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45963.481800925925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45963.481800925925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45963.481800925925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45963.481800925925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45963.481800925925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45963.481800925925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45963.481800925925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45963.481800925925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45963.481800925925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45963.481800925925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45963.481800925925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45963.481800925925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45963.481800925925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45963.481800925925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45963.481800925925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45963.481800925925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45963.481800925925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45963.481800925925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45963.481800925925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45963.481800925925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45963.481800925925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45963.481800925925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45963.481800925925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45963.481800925925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45963.481800925925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45963.481800925925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45963.481800925925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45963.481800925925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45963.481800925925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45963.481800925925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45963.481800925925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45963.481800925925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45963.481800925925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45963.481800925925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45963.481800925925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45963.481800925925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45963.481800925925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45963.481800925925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45963.481800925925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45963.481800925925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45963.481800925925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45963.481800925925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45963.481800925925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45963.481800925925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45963.481800925925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45963.481800925925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45963.481800925925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45963.481800925925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45963.481800925925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45963.481800925925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45963.481800925925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45963.481800925925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45963.481800925925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45963.481800925925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45963.481800925925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45963.481800925925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45963.481800925925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45963.481800925925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45963.481800925925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45963.481800925925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45963.481800925925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45963.481800925925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45963.481800925925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45963.481800925925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45963.481800925925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45963.481800925925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45963.481800925925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45963.481800925925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45963.481800925925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45963.481800925925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45963.481800925925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45963.481800925925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45963.481800925925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45963.481800925925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45963.481800925925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45963.481800925925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45963.481800925925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45963.481800925925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45963.481800925925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45963.481800925925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45963.481800925925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45963.481800925925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45963.481800925925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45963.481800925925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45963.481800925925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45963.481800925925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45963.481800925925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45963.481800925925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45963.481800925925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45963.481800925925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45963.481800925925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45963.481800925925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45963.481800925925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45963.481800925925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45963.481800925925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45963.481800925925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45963.481800925925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45963.481800925925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45963.481800925925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45963.481800925925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45963.481800925925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45963.481800925925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45963.481800925925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45963.481800925925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45963.481800925925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45963.481800925925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45963.481800925925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45963.481800925925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45963.481800925925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45963.481800925925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45963.481800925925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45963.481800925925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45963.481800925925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45963.481800925925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45963.481800925925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45963.481800925925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45963.481800925925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45963.481800925925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45963.481800925925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45963.481800925925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45963.481800925925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45963.481800925925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45963.481800925925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45963.481800925925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45963.481800925925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45963.481800925925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45963.481800925925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45963.481800925925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45963.481800925925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45963.481800925925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45963.481800925925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45963.481800925925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45963.481800925925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45963.481800925925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45963.481800925925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45963.481800925925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45963.481800925925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45963.481800925925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45963.481800925925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45963.481800925925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45963.481800925925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45963.481800925925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45963.481800925925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45963.481800925925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45963.481800925925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45963.481800925925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45963.481800925925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45963.481800925925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45963.481800925925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45963.481800925925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45963.481800925925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45963.481800925925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45963.481800925925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45963.481800925925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45963.481800925925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45963.481800925925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45963.481800925925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45963.481800925925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45963.481800925925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45963.481800925925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45963.481800925925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45963.481800925925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45963.481800925925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45963.481800925925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45963.481800925925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45963.481800925925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45963.481800925925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45963.481800925925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45963.481800925925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45963.481800925925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45963.481800925925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45963.481800925925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45963.481800925925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45963.481800925925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45963.481800925925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45963.481800925925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45963.481800925925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45963.481800925925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45963.481800925925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45963.481800925925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45963.481800925925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45963.481800925925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45963.481800925925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45963.481800925925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45963.481800925925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45963.481800925925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45963.481800925925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45963.481800925925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45963.481800925925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45963.481800925925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45963.481800925925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45963.481800925925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45963.481800925925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45963.481800925925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45963.481800925925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45963.481800925925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45963.481800925925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45963.481800925925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45963.481800925925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45963.481800925925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45963.481800925925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45963.481800925925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45963.481800925925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45963.481800925925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45963.481800925925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45963.481800925925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45963.481800925925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45963.481800925925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45963.481800925925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45963.481800925925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45963.481800925925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45963.481800925925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45963.481800925925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45963.481800925925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45963.481800925925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45963.481800925925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45963.481800925925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45963.481800925925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45963.481800925925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45963.481800925925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45963.481800925925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45963.481800925925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45963.481800925925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45963.481800925925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45963.481800925925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45963.481800925925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45963.481800925925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45963.481800925925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45963.481800925925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45963.481800925925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45963.481800925925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45963.481800925925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45963.481800925925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45963.481800925925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45963.481800925925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45963.481800925925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45963.481800925925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45963.481800925925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45963.481800925925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45963.481800925925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45963.481800925925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45963.481800925925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45963.481800925925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45963.481800925925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45963.481800925925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45963.481800925925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45963.481800925925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45963.481800925925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45963.481800925925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45963.481800925925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45963.481800925925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45963.481800925925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45963.481800925925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45963.481800925925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45963.481800925925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45963.481800925925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45963.481800925925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45963.481800925925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45963.481800925925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45963.481800925925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45963.481800925925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45963.481800925925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45963.481800925925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45963.481800925925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45963.481800925925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45963.481800925925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45963.481800925925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45963.481800925925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45963.481800925925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45963.481800925925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45963.481800925925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45963.481800925925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45963.481800925925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45963.481800925925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45963.481800925925</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4"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34850</v>
      </c>
      <c r="E2" s="102" t="s">
        <v>39128</v>
      </c>
      <c r="F2" s="106">
        <v>45963.042118055557</v>
      </c>
      <c r="G2" s="76">
        <f ca="1">IFERROR(NOW()-F2,"-")</f>
        <v>0.43968287036841502</v>
      </c>
      <c r="H2" s="106">
        <v>45963.010358796295</v>
      </c>
      <c r="I2" s="102" t="str">
        <f>IFERROR(VLOOKUP(D2,DB!A:F,6,0),"")</f>
        <v>SCECO</v>
      </c>
      <c r="J2" s="102" t="str">
        <f>IFERROR(VLOOKUP(D2,DB!A:G,7,0),"")</f>
        <v>In progress</v>
      </c>
      <c r="K2" s="107" t="s">
        <v>39129</v>
      </c>
      <c r="L2" s="108" t="str">
        <f>IFERROR(VLOOKUP(D2,DB!A:I,9,0),"")</f>
        <v>Latis</v>
      </c>
    </row>
    <row r="3" spans="1:16383" ht="31.5" customHeight="1">
      <c r="A3" s="103"/>
      <c r="B3" s="102" t="str">
        <f>IFERROR(VLOOKUP(D3,DB!A:K,11,0),"")</f>
        <v/>
      </c>
      <c r="C3" s="104"/>
      <c r="D3" s="102"/>
      <c r="E3" s="102"/>
      <c r="F3" s="106"/>
      <c r="G3" s="76">
        <f ca="1">IFERROR(NOW()-F3,"-")</f>
        <v>45963.481800925925</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45963.481800925925</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45963.481800925925</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45963.481800925925</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45963.481800925925</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45963.481800925925</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45963.481800925925</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45963.481800925925</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45963.481800925925</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45963.481800925925</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45963.481800925925</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45963.481800925925</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45963.481800925925</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45963.481800925925</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45963.481800925925</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45963.481800925925</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45963.481800925925</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45963.481800925925</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45963.481800925925</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45963.481800925925</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45963.481800925925</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45963.481800925925</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45963.481800925925</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45963.481800925925</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45963.481800925925</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45963.481800925925</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45963.481800925925</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45963.481800925925</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45963.481800925925</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45963.481800925925</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45963.481800925925</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45963.481800925925</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45963.481800925925</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45963.481800925925</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45963.481800925925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45963.481800925925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45963.481800925925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45963.481800925925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45963.481800925925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45963.481800925925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45963.481800925925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45963.481800925925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45963.481800925925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45963.481800925925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45963.481800925925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45963.481800925925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45963.481800925925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45963.481800925925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45963.481800925925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45963.481800925925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45963.481800925925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45963.481800925925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45963.481800925925</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45963.481800925925</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2025-11-02T08:34:17Z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