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28" documentId="120_S{2AC9BD13-BADA-5192-A53E-5A8FF88502F6}" xr6:coauthVersionLast="47" xr6:coauthVersionMax="47" xr10:uidLastSave="{3CBEAE47-DFCC-45D4-A8D3-F8166B1EF7C6}"/>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2" i="5"/>
  <c r="L23" i="5"/>
  <c r="L24" i="5"/>
  <c r="L25" i="5"/>
  <c r="L26" i="5"/>
  <c r="L27" i="5"/>
  <c r="L28" i="5"/>
  <c r="L29" i="5"/>
  <c r="L30" i="5"/>
  <c r="L31" i="5"/>
  <c r="J22" i="5"/>
  <c r="J23" i="5"/>
  <c r="J24" i="5"/>
  <c r="J25" i="5"/>
  <c r="J26" i="5"/>
  <c r="J27" i="5"/>
  <c r="J28" i="5"/>
  <c r="J29" i="5"/>
  <c r="J30" i="5"/>
  <c r="J31" i="5"/>
  <c r="I22" i="5"/>
  <c r="I23" i="5"/>
  <c r="I24" i="5"/>
  <c r="I25" i="5"/>
  <c r="I26" i="5"/>
  <c r="I27" i="5"/>
  <c r="I28" i="5"/>
  <c r="I29" i="5"/>
  <c r="I30" i="5"/>
  <c r="I31" i="5"/>
  <c r="G22" i="5"/>
  <c r="G23" i="5"/>
  <c r="G24" i="5"/>
  <c r="G25" i="5"/>
  <c r="G26" i="5"/>
  <c r="G27" i="5"/>
  <c r="G28" i="5"/>
  <c r="G29" i="5"/>
  <c r="G30" i="5"/>
  <c r="G31" i="5"/>
  <c r="B22" i="5"/>
  <c r="B23" i="5"/>
  <c r="B24" i="5"/>
  <c r="B25" i="5"/>
  <c r="B26" i="5"/>
  <c r="B27" i="5"/>
  <c r="B28" i="5"/>
  <c r="B29" i="5"/>
  <c r="B30" i="5"/>
  <c r="B31"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<sst xmlns="http://schemas.openxmlformats.org/spreadsheetml/2006/main" count="181595" uniqueCount="39212">
  <si>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</si>
  <si>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</si>
  <si>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</si>
  <si>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</si>
  <si>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</si>
  <si>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</si>
  <si>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</si>
  <si>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</si>
  <si>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</si>
  <si>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</si>
  <si>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</si>
  <si>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</si>
  <si>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</si>
  <si>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</si>
  <si>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</si>
  <si>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</si>
  <si>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</si>
  <si>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</si>
  <si>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</si>
  <si>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</si>
  <si>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</si>
  <si>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</si>
  <si>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</si>
  <si>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</si>
  <si>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</si>
  <si>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</si>
  <si>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</si>
  <si>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</si>
  <si>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</si>
  <si>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</si>
  <si>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</si>
  <si>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</si>
  <si>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</si>
  <si>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</si>
  <si>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</si>
  <si>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</si>
  <si>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</si>
  <si>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</si>
  <si>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</si>
  <si>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</si>
  <si>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</si>
  <si>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</si>
  <si>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</si>
  <si>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</si>
  <si>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</si>
  <si>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</si>
  <si>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</si>
  <si>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</si>
  <si>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</si>
  <si>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</si>
  <si>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</si>
  <si>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</si>
  <si>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</si>
  <si>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</si>
  <si>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</si>
  <si>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</si>
  <si>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</si>
  <si>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</si>
  <si>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</si>
  <si>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</si>
  <si>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</si>
  <si>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</si>
  <si>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</si>
  <si>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</si>
  <si>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</si>
  <si>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</si>
  <si>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</si>
  <si>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</si>
  <si>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</si>
  <si>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</si>
  <si>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</si>
  <si>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</si>
  <si>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</si>
  <si>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</si>
  <si>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</si>
  <si>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</si>
  <si>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</si>
  <si>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</si>
  <si>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</si>
  <si>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</si>
  <si>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</si>
  <si>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</si>
  <si>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</si>
  <si>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</si>
  <si>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</si>
  <si>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</si>
  <si>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</si>
  <si>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</si>
  <si>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</si>
  <si>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</si>
  <si>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</si>
  <si>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</si>
  <si>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</si>
  <si>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</si>
  <si>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</si>
  <si>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</si>
  <si>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</si>
  <si>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</si>
  <si>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</si>
  <si>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</si>
  <si>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</si>
  <si>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</si>
  <si>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</si>
  <si>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</si>
  <si>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</si>
  <si>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</si>
  <si>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</si>
  <si>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</si>
  <si>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</si>
  <si>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</si>
  <si>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</si>
  <si>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</si>
  <si>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</si>
  <si>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</si>
  <si>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</si>
  <si>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</si>
  <si>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</si>
  <si>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</si>
  <si>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</si>
  <si>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</si>
  <si>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</si>
  <si>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</si>
  <si>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</si>
  <si>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</si>
  <si>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</si>
  <si>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</si>
  <si>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</si>
  <si>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</si>
  <si>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</si>
  <si>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</si>
  <si>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</si>
  <si>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</si>
  <si>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</si>
  <si>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</si>
  <si>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</si>
  <si>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</si>
  <si>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</si>
  <si>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</si>
  <si>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</si>
  <si>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</si>
  <si>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</si>
  <si>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</si>
  <si>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</si>
  <si>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</si>
  <si>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</si>
  <si>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</si>
  <si>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</si>
  <si>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</si>
  <si>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</si>
  <si>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</si>
  <si>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</si>
  <si>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</si>
  <si>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</si>
  <si>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</si>
  <si>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</si>
  <si>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</si>
  <si>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</si>
  <si>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</si>
  <si>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</si>
  <si>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</si>
  <si>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</si>
  <si>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</si>
  <si>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</si>
  <si>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</si>
  <si>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</si>
  <si>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</si>
  <si>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</si>
  <si>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</si>
  <si>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</si>
  <si>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</si>
  <si>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</si>
  <si>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</si>
  <si>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</si>
  <si>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</si>
  <si>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</si>
  <si>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</si>
  <si>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</si>
  <si>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</si>
  <si>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</si>
  <si>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</si>
  <si>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</si>
  <si>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</si>
  <si>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</si>
  <si>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</si>
  <si>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</si>
  <si>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</si>
  <si>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</si>
  <si>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</si>
  <si>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</si>
  <si>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</si>
  <si>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</si>
  <si>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</si>
  <si>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</si>
  <si>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</si>
  <si>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</si>
  <si>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</si>
  <si>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</si>
  <si>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</si>
  <si>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</si>
  <si>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</si>
  <si>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</si>
  <si>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</si>
  <si>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</si>
  <si>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</si>
  <si>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</si>
  <si>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</si>
  <si>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</si>
  <si>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</si>
  <si>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</si>
  <si>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</si>
  <si>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</si>
  <si>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</si>
  <si>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</si>
  <si>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</si>
  <si>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</si>
  <si>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</si>
  <si>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</si>
  <si>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</si>
  <si>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</si>
  <si>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</si>
  <si>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</si>
  <si>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</si>
  <si>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</si>
  <si>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</si>
  <si>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</si>
  <si>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</si>
  <si>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</si>
  <si>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</si>
  <si>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</si>
  <si>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</si>
  <si>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</si>
  <si>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</si>
  <si>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</si>
  <si>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</si>
  <si>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</si>
  <si>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</si>
  <si>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</si>
  <si>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</si>
  <si>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</si>
  <si>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</si>
  <si>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</si>
  <si>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</si>
  <si>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</si>
  <si>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</si>
  <si>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</si>
  <si>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</si>
  <si>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</si>
  <si>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</si>
  <si>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</si>
  <si>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</si>
  <si>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</si>
  <si>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</si>
  <si>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</si>
  <si>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</si>
  <si>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</si>
  <si>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</si>
  <si>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</si>
  <si>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</si>
  <si>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</si>
  <si>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</si>
  <si>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</si>
  <si>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</si>
  <si>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</si>
  <si>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</si>
  <si>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</si>
  <si>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</si>
  <si>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</si>
  <si>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</si>
  <si>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</si>
  <si>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</si>
  <si>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</si>
  <si>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</si>
  <si>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</si>
  <si>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</si>
  <si>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</si>
  <si>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</si>
  <si>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</si>
  <si>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</si>
  <si>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</si>
  <si>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</si>
  <si>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</si>
  <si>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</si>
  <si>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</si>
  <si>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</si>
  <si>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</si>
  <si>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</si>
  <si>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</si>
  <si>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</si>
  <si>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</si>
  <si>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</si>
  <si>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</si>
  <si>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</si>
  <si>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</si>
  <si>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</si>
  <si>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</si>
  <si>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</si>
  <si>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</si>
  <si>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</si>
  <si>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</si>
  <si>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</si>
  <si>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</si>
  <si>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</si>
  <si>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</si>
  <si>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</si>
  <si>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</si>
  <si>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</si>
  <si>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</si>
  <si>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</si>
  <si>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</si>
  <si>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</si>
  <si>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</si>
  <si>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</si>
  <si>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</si>
  <si>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</si>
  <si>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</si>
  <si>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</si>
  <si>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</si>
  <si>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</si>
  <si>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</si>
  <si>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</si>
  <si>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</si>
  <si>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</si>
  <si>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</si>
  <si>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</si>
  <si>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</si>
  <si>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</si>
  <si>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</si>
  <si>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</si>
  <si>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</si>
  <si>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</si>
  <si>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</si>
  <si>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</si>
  <si>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</si>
  <si>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</si>
  <si>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</si>
  <si>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</si>
  <si>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</si>
  <si>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</si>
  <si>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</si>
  <si>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</si>
  <si>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</si>
  <si>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</si>
  <si>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</si>
  <si>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</si>
  <si>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</si>
  <si>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</si>
  <si>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</si>
  <si>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</si>
  <si>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</si>
  <si>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</si>
  <si>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</si>
  <si>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</si>
  <si>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</si>
  <si>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</si>
  <si>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</si>
  <si>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</si>
  <si>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</si>
  <si>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</si>
  <si>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</si>
  <si>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</si>
  <si>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</si>
  <si>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</si>
  <si>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</si>
  <si>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</si>
  <si>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</si>
  <si>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</si>
  <si>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</si>
  <si>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</si>
  <si>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</si>
  <si>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</si>
  <si>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</si>
  <si>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</si>
  <si>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</si>
  <si>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</si>
  <si>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</si>
  <si>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</si>
  <si>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</si>
  <si>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</si>
  <si>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</si>
  <si>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</si>
  <si>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</si>
  <si>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</si>
  <si>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</si>
  <si>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</si>
  <si>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</si>
  <si>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</si>
  <si>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</si>
  <si>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</si>
  <si>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</si>
  <si>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</si>
  <si>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</si>
  <si>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</si>
  <si>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</si>
  <si>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</si>
  <si>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</si>
  <si>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</si>
  <si>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</si>
  <si>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</si>
  <si>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</si>
  <si>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</si>
  <si>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</si>
  <si>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</si>
  <si>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</si>
  <si>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</si>
  <si>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</si>
  <si>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</si>
  <si>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</si>
  <si>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</si>
  <si>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</si>
  <si>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</si>
  <si>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</si>
  <si>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</si>
  <si>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</si>
  <si>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</si>
  <si>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</si>
  <si>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</si>
  <si>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</si>
  <si>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</si>
  <si>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</si>
  <si>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</si>
  <si>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</si>
  <si>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</si>
  <si>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</si>
  <si>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</si>
  <si>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</si>
  <si>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</si>
  <si>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</si>
  <si>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</si>
  <si>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</si>
  <si>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</si>
  <si>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</si>
  <si>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</si>
  <si>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</si>
  <si>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</si>
  <si>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</si>
  <si>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</si>
  <si>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</si>
  <si>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</si>
  <si>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</si>
  <si>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</si>
  <si>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</si>
  <si>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</si>
  <si>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</si>
  <si>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</si>
  <si>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</si>
  <si>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</si>
  <si>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</si>
  <si>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</si>
  <si>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</si>
  <si>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</si>
  <si>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</si>
  <si>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</si>
  <si>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</si>
  <si>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</si>
  <si>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</si>
  <si>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</si>
  <si>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</si>
  <si>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</si>
  <si>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</si>
  <si>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</si>
  <si>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</si>
  <si>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</si>
  <si>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</si>
  <si>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</si>
  <si>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</si>
  <si>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</si>
  <si>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</si>
  <si>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</si>
  <si>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</si>
  <si>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</si>
  <si>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</si>
  <si>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</si>
  <si>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</si>
  <si>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</si>
  <si>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</si>
  <si>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</si>
  <si>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</si>
  <si>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</si>
  <si>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</si>
  <si>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</si>
  <si>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</si>
  <si>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</si>
  <si>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</si>
  <si>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</si>
  <si>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</si>
  <si>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</si>
  <si>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</si>
  <si>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</si>
  <si>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</si>
  <si>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</si>
  <si>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</si>
  <si>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</si>
  <si>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</si>
  <si>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</si>
  <si>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</si>
  <si>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</si>
  <si>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</si>
  <si>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</si>
  <si>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</si>
  <si>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</si>
  <si>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</si>
  <si>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</si>
  <si>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</si>
  <si>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</si>
  <si>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</si>
  <si>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</si>
  <si>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</si>
  <si>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</si>
  <si>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</si>
  <si>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</si>
  <si>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</si>
  <si>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</si>
  <si>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</si>
  <si>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</si>
  <si>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</si>
  <si>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</si>
  <si>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</si>
  <si>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</si>
  <si>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</si>
  <si>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</si>
  <si>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</si>
  <si>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</si>
  <si>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</si>
  <si>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</si>
  <si>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</si>
  <si>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</si>
  <si>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</si>
  <si>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</si>
  <si>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</si>
  <si>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</si>
  <si>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</si>
  <si>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</si>
  <si>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</si>
  <si>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</si>
  <si>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</si>
  <si>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</si>
  <si>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</si>
  <si>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</si>
  <si>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</si>
  <si>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</si>
  <si>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</si>
  <si>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</si>
  <si>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</si>
  <si>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</si>
  <si>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</si>
  <si>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</si>
  <si>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</si>
  <si>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</si>
  <si>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</si>
  <si>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</si>
  <si>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</si>
  <si>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</si>
  <si>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</si>
  <si>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</si>
  <si>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</si>
  <si>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</si>
  <si>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</si>
  <si>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</si>
  <si>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</si>
  <si>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</si>
  <si>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</si>
  <si>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</si>
  <si>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</si>
  <si>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</si>
  <si>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</si>
  <si>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</si>
  <si>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</si>
  <si>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</si>
  <si>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</si>
  <si>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</si>
  <si>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</si>
  <si>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</si>
  <si>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</si>
  <si>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</si>
  <si>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</si>
  <si>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</si>
  <si>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</si>
  <si>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</si>
  <si>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</si>
  <si>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</si>
  <si>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</si>
  <si>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</si>
  <si>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</si>
  <si>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</si>
  <si>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</si>
  <si>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</si>
  <si>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</si>
  <si>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</si>
  <si>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</si>
  <si>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</si>
  <si>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</si>
  <si>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</si>
  <si>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</si>
  <si>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</si>
  <si>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</si>
  <si>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</si>
  <si>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</si>
  <si>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</si>
  <si>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</si>
  <si>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</si>
  <si>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</si>
  <si>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</si>
  <si>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</si>
  <si>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</si>
  <si>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</si>
  <si>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</si>
  <si>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</si>
  <si>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</si>
  <si>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</si>
  <si>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</si>
  <si>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</si>
  <si>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</si>
  <si>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</si>
  <si>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</si>
  <si>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</si>
  <si>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</si>
  <si>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</si>
  <si>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</si>
  <si>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</si>
  <si>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</si>
  <si>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</si>
  <si>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</si>
  <si>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</si>
  <si>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</si>
  <si>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</si>
  <si>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</si>
  <si>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</si>
  <si>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</si>
  <si>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</si>
  <si>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</si>
  <si>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</si>
  <si>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</si>
  <si>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</si>
  <si>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</si>
  <si>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</si>
  <si>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</si>
  <si>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</si>
  <si>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</si>
  <si>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</si>
  <si>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</si>
  <si>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</si>
  <si>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</si>
  <si>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</si>
  <si>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</si>
  <si>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</si>
  <si>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</si>
  <si>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</si>
  <si>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</si>
  <si>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</si>
  <si>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</si>
  <si>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</si>
  <si>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</si>
  <si>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</si>
  <si>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</si>
  <si>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</si>
  <si>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</si>
  <si>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</si>
  <si>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</si>
  <si>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</si>
  <si>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</si>
  <si>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</si>
  <si>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</si>
  <si>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</si>
  <si>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</si>
  <si>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</si>
  <si>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</si>
  <si>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</si>
  <si>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</si>
  <si>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</si>
  <si>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</si>
  <si>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</si>
  <si>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</si>
  <si>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</si>
  <si>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</si>
  <si>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</si>
  <si>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</si>
  <si>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</si>
  <si>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</si>
  <si>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</si>
  <si>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</si>
  <si>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</si>
  <si>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</si>
  <si>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</si>
  <si>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</si>
  <si>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</si>
  <si>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</si>
  <si>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</si>
  <si>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</si>
  <si>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</si>
  <si>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</si>
  <si>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</si>
  <si>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</si>
  <si>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</si>
  <si>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</si>
  <si>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</si>
  <si>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</si>
  <si>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</si>
  <si>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</si>
  <si>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</si>
  <si>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</si>
  <si>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</si>
  <si>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</si>
  <si>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</si>
  <si>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</si>
  <si>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</si>
  <si>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</si>
  <si>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</si>
  <si>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</si>
  <si>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</si>
  <si>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</si>
  <si>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</si>
  <si>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</si>
  <si>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</si>
  <si>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</si>
  <si>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</si>
  <si>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</si>
  <si>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</si>
  <si>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</si>
  <si>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</si>
  <si>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</si>
  <si>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</si>
  <si>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</si>
  <si>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</si>
  <si>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</si>
  <si>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</si>
  <si>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</si>
  <si>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</si>
  <si>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</si>
  <si>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</si>
  <si>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</si>
  <si>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</si>
  <si>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</si>
  <si>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</si>
  <si>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</si>
  <si>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</si>
  <si>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</si>
  <si>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</si>
  <si>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</si>
  <si>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</si>
  <si>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</si>
  <si>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</si>
  <si>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</si>
  <si>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</si>
  <si>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</si>
  <si>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</si>
  <si>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</si>
  <si>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</si>
  <si>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</si>
  <si>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</si>
  <si>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</si>
  <si>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</si>
  <si>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</si>
  <si>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</si>
  <si>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</si>
  <si>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</si>
  <si>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</si>
  <si>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</si>
  <si>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</si>
  <si>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</si>
  <si>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</si>
  <si>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</si>
  <si>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</si>
  <si>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</si>
  <si>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</si>
  <si>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</si>
  <si>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</si>
  <si>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</si>
  <si>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</si>
  <si>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</si>
  <si>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</si>
  <si>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</si>
  <si>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</si>
  <si>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</si>
  <si>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</si>
  <si>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</si>
  <si>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</si>
  <si>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</si>
  <si>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</si>
  <si>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</si>
  <si>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</si>
  <si>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</si>
  <si>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</si>
  <si>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</si>
  <si>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</si>
  <si>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</si>
  <si>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</si>
  <si>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</si>
  <si>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</si>
  <si>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</si>
  <si>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</si>
  <si>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</si>
  <si>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</si>
  <si>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</si>
  <si>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</si>
  <si>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</si>
  <si>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</si>
  <si>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</si>
  <si>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</si>
  <si>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</si>
  <si>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</si>
  <si>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</si>
  <si>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</si>
  <si>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</si>
  <si>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</si>
  <si>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</si>
  <si>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</si>
  <si>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</si>
  <si>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</si>
  <si>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</si>
  <si>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</si>
  <si>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</si>
  <si>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</si>
  <si>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</si>
  <si>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</si>
  <si>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</si>
  <si>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</si>
  <si>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</si>
  <si>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</si>
  <si>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</si>
  <si>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</si>
  <si>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</si>
  <si>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</si>
  <si>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</si>
  <si>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</si>
  <si>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</si>
  <si>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</si>
  <si>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</si>
  <si>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</si>
  <si>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</si>
  <si>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</si>
  <si>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</si>
  <si>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</si>
  <si>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</si>
  <si>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</si>
  <si>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</si>
  <si>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</si>
  <si>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</si>
  <si>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</si>
  <si>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</si>
  <si>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</si>
  <si>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</si>
  <si>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</si>
  <si>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</si>
  <si>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</si>
  <si>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</si>
  <si>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</si>
  <si>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</si>
  <si>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</si>
  <si>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</si>
  <si>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</si>
  <si>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</si>
  <si>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</si>
  <si>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</si>
  <si>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</si>
  <si>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</si>
  <si>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</si>
  <si>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</si>
  <si>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</si>
  <si>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</si>
  <si>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</si>
  <si>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</si>
  <si>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</si>
  <si>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</si>
  <si>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</si>
  <si>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</si>
  <si>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</si>
  <si>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</si>
  <si>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</si>
  <si>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</si>
  <si>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</si>
  <si>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</si>
  <si>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</si>
  <si>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</si>
  <si>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</si>
  <si>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</si>
  <si>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</si>
  <si>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</si>
  <si>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</si>
  <si>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</si>
  <si>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</si>
  <si>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</si>
  <si>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</si>
  <si>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</si>
  <si>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</si>
  <si>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</si>
  <si>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</si>
  <si>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</si>
  <si>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</si>
  <si>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</si>
  <si>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</si>
  <si>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</si>
  <si>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</si>
  <si>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</si>
  <si>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</si>
  <si>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</si>
  <si>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</si>
  <si>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</si>
  <si>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</si>
  <si>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</si>
  <si>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</si>
  <si>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</si>
  <si>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</si>
  <si>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</si>
  <si>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</si>
  <si>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</si>
  <si>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</si>
  <si>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</si>
  <si>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</si>
  <si>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</si>
  <si>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</si>
  <si>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</si>
  <si>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</si>
  <si>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</si>
  <si>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</si>
  <si>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</si>
  <si>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</si>
  <si>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</si>
  <si>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</si>
  <si>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</si>
  <si>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</si>
  <si>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</si>
  <si>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</si>
  <si>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</si>
  <si>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</si>
  <si>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</si>
  <si>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</si>
  <si>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</si>
  <si>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</si>
  <si>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</si>
  <si>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</si>
  <si>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</si>
  <si>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</si>
  <si>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</si>
  <si>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</si>
  <si>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</si>
  <si>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</si>
  <si>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</si>
  <si>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</si>
  <si>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</si>
  <si>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</si>
  <si>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</si>
  <si>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</si>
  <si>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</si>
  <si>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</si>
  <si>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</si>
  <si>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</si>
  <si>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</si>
  <si>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</si>
  <si>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</si>
  <si>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</si>
  <si>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</si>
  <si>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</si>
  <si>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</si>
  <si>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</si>
  <si>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</si>
  <si>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</si>
  <si>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</si>
  <si>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</si>
  <si>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</si>
  <si>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</si>
  <si>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</si>
  <si>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</si>
  <si>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</si>
  <si>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</si>
  <si>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</si>
  <si>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</si>
  <si>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</si>
  <si>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</si>
  <si>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</si>
  <si>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</si>
  <si>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</si>
  <si>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</si>
  <si>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</si>
  <si>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</si>
  <si>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</si>
  <si>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</si>
  <si>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</si>
  <si>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</si>
  <si>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</si>
  <si>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</si>
  <si>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</si>
  <si>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</si>
  <si>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</si>
  <si>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</si>
  <si>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</si>
  <si>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</si>
  <si>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</si>
  <si>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</si>
  <si>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</si>
  <si>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</si>
  <si>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</si>
  <si>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</si>
  <si>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</si>
  <si>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</si>
  <si>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</si>
  <si>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</si>
  <si>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</si>
  <si>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</si>
  <si>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</si>
  <si>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</si>
  <si>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</si>
  <si>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</si>
  <si>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</si>
  <si>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</si>
  <si>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</si>
  <si>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</si>
  <si>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</si>
  <si>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</si>
  <si>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</si>
  <si>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</si>
  <si>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</si>
  <si>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</si>
  <si>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</si>
  <si>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</si>
  <si>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</si>
  <si>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</si>
  <si>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</si>
  <si>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</si>
  <si>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</si>
  <si>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</si>
  <si>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</si>
  <si>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</si>
  <si>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</si>
  <si>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</si>
  <si>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</si>
  <si>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</si>
  <si>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</si>
  <si>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</si>
  <si>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</si>
  <si>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</si>
  <si>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</si>
  <si>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</si>
  <si>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</si>
  <si>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</si>
  <si>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</si>
  <si>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</si>
  <si>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</si>
  <si>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</si>
  <si>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</si>
  <si>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</si>
  <si>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</si>
  <si>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</si>
  <si>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</si>
  <si>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</si>
  <si>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</si>
  <si>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</si>
  <si>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</si>
  <si>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</si>
  <si>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</si>
  <si>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</si>
  <si>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</si>
  <si>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</si>
  <si>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</si>
  <si>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</si>
  <si>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</si>
  <si>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</si>
  <si>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</si>
  <si>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</si>
  <si>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</si>
  <si>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</si>
  <si>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</si>
  <si>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</si>
  <si>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</si>
  <si>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</si>
  <si>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</si>
  <si>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</si>
  <si>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</si>
  <si>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</si>
  <si>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</si>
  <si>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</si>
  <si>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</si>
  <si>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</si>
  <si>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</si>
  <si>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</si>
  <si>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</si>
  <si>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</si>
  <si>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</si>
  <si>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</si>
  <si>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</si>
  <si>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</si>
  <si>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</si>
  <si>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</si>
  <si>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</si>
  <si>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</si>
  <si>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</si>
  <si>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</si>
  <si>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</si>
  <si>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</si>
  <si>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</si>
  <si>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</si>
  <si>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</si>
  <si>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</si>
  <si>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</si>
  <si>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</si>
  <si>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</si>
  <si>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</si>
  <si>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</si>
  <si>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</si>
  <si>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</si>
  <si>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</si>
  <si>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</si>
  <si>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</si>
  <si>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</si>
  <si>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</si>
  <si>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</si>
  <si>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</si>
  <si>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</si>
  <si>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</si>
  <si>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</si>
  <si>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</si>
  <si>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</si>
  <si>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</si>
  <si>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</si>
  <si>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</si>
  <si>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</si>
  <si>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</si>
  <si>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</si>
  <si>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</si>
  <si>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</si>
  <si>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</si>
  <si>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</si>
  <si>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</si>
  <si>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</si>
  <si>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</si>
  <si>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</si>
  <si>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</si>
  <si>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</si>
  <si>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</si>
  <si>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</si>
  <si>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</si>
  <si>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</si>
  <si>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</si>
  <si>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</si>
  <si>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</si>
  <si>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</si>
  <si>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</si>
  <si>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</si>
  <si>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</si>
  <si>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</si>
  <si>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</si>
  <si>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</si>
  <si>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</si>
  <si>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</si>
  <si>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</si>
  <si>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</si>
  <si>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</si>
  <si>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</si>
  <si>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</si>
  <si>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</si>
  <si>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</si>
  <si>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</si>
  <si>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</si>
  <si>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</si>
  <si>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</si>
  <si>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</si>
  <si>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</si>
  <si>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</si>
  <si>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</si>
  <si>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</si>
  <si>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</si>
  <si>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</si>
  <si>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</si>
  <si>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</si>
  <si>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</si>
  <si>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</si>
  <si>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</si>
  <si>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</si>
  <si>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</si>
  <si>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</si>
  <si>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</si>
  <si>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</si>
  <si>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</si>
  <si>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</si>
  <si>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</si>
  <si>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</si>
  <si>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</si>
  <si>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</si>
  <si>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</si>
  <si>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</si>
  <si>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</si>
  <si>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</si>
  <si>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</si>
  <si>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</si>
  <si>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</si>
  <si>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</si>
  <si>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</si>
  <si>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</si>
  <si>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</si>
  <si>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</si>
  <si>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</si>
  <si>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</si>
  <si>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</si>
  <si>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</si>
  <si>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</si>
  <si>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</si>
  <si>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</si>
  <si>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</si>
  <si>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</si>
  <si>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</si>
  <si>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</si>
  <si>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</si>
  <si>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</si>
  <si>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</si>
  <si>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</si>
  <si>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</si>
  <si>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</si>
  <si>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</si>
  <si>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</si>
  <si>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</si>
  <si>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</si>
  <si>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</si>
  <si>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</si>
  <si>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</si>
  <si>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</si>
  <si>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</si>
  <si>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</si>
  <si>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</si>
  <si>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</si>
  <si>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</si>
  <si>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</si>
  <si>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</si>
  <si>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</si>
  <si>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</si>
  <si>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</si>
  <si>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</si>
  <si>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</si>
  <si>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</si>
  <si>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</si>
  <si>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</si>
  <si>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</si>
  <si>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</si>
  <si>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</si>
  <si>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</si>
  <si>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</si>
  <si>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</si>
  <si>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</si>
  <si>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</si>
  <si>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</si>
  <si>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</si>
  <si>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</si>
  <si>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</si>
  <si>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</si>
  <si>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</si>
  <si>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</si>
  <si>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</si>
  <si>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</si>
  <si>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</si>
  <si>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</si>
  <si>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</si>
  <si>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</si>
  <si>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</si>
  <si>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</si>
  <si>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</si>
  <si>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</si>
  <si>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</si>
  <si>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</si>
  <si>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</si>
  <si>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</si>
  <si>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</si>
  <si>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</si>
  <si>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</si>
  <si>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</si>
  <si>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</si>
  <si>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</si>
  <si>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</si>
  <si>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</si>
  <si>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</si>
  <si>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</si>
  <si>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</si>
  <si>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</si>
  <si>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</si>
  <si>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</si>
  <si>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</si>
  <si>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</si>
  <si>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</si>
  <si>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</si>
  <si>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</si>
  <si>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</si>
  <si>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</si>
  <si>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</si>
  <si>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</si>
  <si>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</si>
  <si>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</si>
  <si>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</si>
  <si>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</si>
  <si>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</si>
  <si>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</si>
  <si>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</si>
  <si>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</si>
  <si>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</si>
  <si>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</si>
  <si>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</si>
  <si>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</si>
  <si>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</si>
  <si>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</si>
  <si>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</si>
  <si>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</si>
  <si>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</si>
  <si>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</si>
  <si>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</si>
  <si>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</si>
  <si>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</si>
  <si>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</si>
  <si>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</si>
  <si>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</si>
  <si>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</si>
  <si>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</si>
  <si>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</si>
  <si>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</si>
  <si>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</si>
  <si>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</si>
  <si>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</si>
  <si>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</si>
  <si>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</si>
  <si>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</si>
  <si>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</si>
  <si>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</si>
  <si>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</si>
  <si>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</si>
  <si>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</si>
  <si>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</si>
  <si>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</si>
  <si>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</si>
  <si>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</si>
  <si>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</si>
  <si>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</si>
  <si>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</si>
  <si>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</si>
  <si>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</si>
  <si>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</si>
  <si>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</si>
  <si>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</si>
  <si>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</si>
  <si>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</si>
  <si>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</si>
  <si>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</si>
  <si>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</si>
  <si>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</si>
  <si>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</si>
  <si>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</si>
  <si>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</si>
  <si>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</si>
  <si>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</si>
  <si>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</si>
  <si>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</si>
  <si>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</si>
  <si>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</si>
  <si>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</si>
  <si>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</si>
  <si>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</si>
  <si>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</si>
  <si>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</si>
  <si>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</si>
  <si>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</si>
  <si>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</si>
  <si>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</si>
  <si>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</si>
  <si>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</si>
  <si>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</si>
  <si>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</si>
  <si>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</si>
  <si>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</si>
  <si>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</si>
  <si>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</si>
  <si>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</si>
  <si>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</si>
  <si>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</si>
  <si>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</si>
  <si>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</si>
  <si>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</si>
  <si>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</si>
  <si>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</si>
  <si>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</si>
  <si>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</si>
  <si>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</si>
  <si>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</si>
  <si>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</si>
  <si>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</si>
  <si>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</si>
  <si>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</si>
  <si>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</si>
  <si>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</si>
  <si>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</si>
  <si>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</si>
  <si>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</si>
  <si>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</si>
  <si>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</si>
  <si>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</si>
  <si>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</si>
  <si>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</si>
  <si>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</si>
  <si>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</si>
  <si>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</si>
  <si>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</si>
  <si>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</si>
  <si>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</si>
  <si>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</si>
  <si>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</si>
  <si>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</si>
  <si>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</si>
  <si>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</si>
  <si>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</si>
  <si>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</si>
  <si>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</si>
  <si>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</si>
  <si>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</si>
  <si>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</si>
  <si>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</si>
  <si>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</si>
  <si>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</si>
  <si>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</si>
  <si>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</si>
  <si>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</si>
  <si>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</si>
  <si>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</si>
  <si>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</si>
  <si>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</si>
  <si>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</si>
  <si>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</si>
  <si>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</si>
  <si>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</si>
  <si>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</si>
  <si>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</si>
  <si>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</si>
  <si>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</si>
  <si>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</si>
  <si>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</si>
  <si>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</si>
  <si>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</si>
  <si>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</si>
  <si>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</si>
  <si>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</si>
  <si>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</si>
  <si>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</si>
  <si>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</si>
  <si>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</si>
  <si>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</si>
  <si>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</si>
  <si>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</si>
  <si>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</si>
  <si>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</si>
  <si>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</si>
  <si>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</si>
  <si>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</si>
  <si>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</si>
  <si>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</si>
  <si>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</si>
  <si>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</si>
  <si>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</si>
  <si>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</si>
  <si>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</si>
  <si>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</si>
  <si>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</si>
  <si>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</si>
  <si>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</si>
  <si>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</si>
  <si>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</si>
  <si>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</si>
  <si>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</si>
  <si>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</si>
  <si>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</si>
  <si>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</si>
  <si>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</si>
  <si>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</si>
  <si>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</si>
  <si>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</si>
  <si>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</si>
  <si>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</si>
  <si>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</si>
  <si>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</si>
  <si>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</si>
  <si>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</si>
  <si>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</si>
  <si>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</si>
  <si>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</si>
  <si>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</si>
  <si>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</si>
  <si>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</si>
  <si>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</si>
  <si>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</si>
  <si>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</si>
  <si>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</si>
  <si>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</si>
  <si>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</si>
  <si>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</si>
  <si>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</si>
  <si>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</si>
  <si>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</si>
  <si>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</si>
  <si>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</si>
  <si>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</si>
  <si>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</si>
  <si>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</si>
  <si>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</si>
  <si>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</si>
  <si>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</si>
  <si>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</si>
  <si>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</si>
  <si>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</si>
  <si>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</si>
  <si>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</si>
  <si>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</si>
  <si>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</si>
  <si>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</si>
  <si>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</si>
  <si>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</si>
  <si>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</si>
  <si>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</si>
  <si>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</si>
  <si>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</si>
  <si>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</si>
  <si>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</si>
  <si>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</si>
  <si>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</si>
  <si>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</si>
  <si>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</si>
  <si>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</si>
  <si>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</si>
  <si>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</si>
  <si>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</si>
  <si>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</si>
  <si>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</si>
  <si>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</si>
  <si>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</si>
  <si>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</si>
  <si>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</si>
  <si>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</si>
  <si>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</si>
  <si>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</si>
  <si>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</si>
  <si>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</si>
  <si>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</si>
  <si>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</si>
  <si>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</si>
  <si>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</si>
  <si>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</si>
  <si>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</si>
  <si>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</si>
  <si>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</si>
  <si>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</si>
  <si>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</si>
  <si>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</si>
  <si>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</si>
  <si>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</si>
  <si>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</si>
  <si>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</si>
  <si>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</si>
  <si>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</si>
  <si>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</si>
  <si>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</si>
  <si>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</si>
  <si>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</si>
  <si>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</si>
  <si>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</si>
  <si>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</si>
  <si>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</si>
  <si>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</si>
  <si>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</si>
  <si>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</si>
  <si>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</si>
  <si>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</si>
  <si>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</si>
  <si>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</si>
  <si>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</si>
  <si>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</si>
  <si>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</si>
  <si>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</si>
  <si>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</si>
  <si>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</si>
  <si>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</si>
  <si>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</si>
  <si>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</si>
  <si>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</si>
  <si>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</si>
  <si>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</si>
  <si>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</si>
  <si>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</si>
  <si>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</si>
  <si>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</si>
  <si>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</si>
  <si>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</si>
  <si>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</si>
  <si>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</si>
  <si>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</si>
  <si>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</si>
  <si>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</si>
  <si>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</si>
  <si>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</si>
  <si>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</si>
  <si>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</si>
  <si>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</si>
  <si>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</si>
  <si>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</si>
  <si>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</si>
  <si>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</si>
  <si>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</si>
  <si>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</si>
  <si>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</si>
  <si>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</si>
  <si>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</si>
  <si>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</si>
  <si>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</si>
  <si>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</si>
  <si>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</si>
  <si>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</si>
  <si>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</si>
  <si>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</si>
  <si>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</si>
  <si>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</si>
  <si>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</si>
  <si>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</si>
  <si>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</si>
  <si>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</si>
  <si>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</si>
  <si>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</si>
  <si>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</si>
  <si>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</si>
  <si>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</si>
  <si>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</si>
  <si>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</si>
  <si>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</si>
  <si>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</si>
  <si>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</si>
  <si>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</si>
  <si>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</si>
  <si>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</si>
  <si>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</si>
  <si>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</si>
  <si>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</si>
  <si>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</si>
  <si>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</si>
  <si>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</si>
  <si>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</si>
  <si>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</si>
  <si>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</si>
  <si>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</si>
  <si>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</si>
  <si>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</si>
  <si>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</si>
  <si>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</si>
  <si>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</si>
  <si>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</si>
  <si>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</si>
  <si>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</si>
  <si>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</si>
  <si>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</si>
  <si>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</si>
  <si>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</si>
  <si>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</si>
  <si>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</si>
  <si>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</si>
  <si>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</si>
  <si>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</si>
  <si>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</si>
  <si>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</si>
  <si>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</si>
  <si>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</si>
  <si>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</si>
  <si>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</si>
  <si>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</si>
  <si>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</si>
  <si>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</si>
  <si>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</si>
  <si>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</si>
  <si>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</si>
  <si>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</si>
  <si>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</si>
  <si>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</si>
  <si>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</si>
  <si>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</si>
  <si>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</si>
  <si>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</si>
  <si>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</si>
  <si>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</si>
  <si>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</si>
  <si>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</si>
  <si>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</si>
  <si>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</si>
  <si>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</si>
  <si>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</si>
  <si>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</si>
  <si>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</si>
  <si>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</si>
  <si>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</si>
  <si>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</si>
  <si>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</si>
  <si>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</si>
  <si>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</si>
  <si>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</si>
  <si>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</si>
  <si>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</si>
  <si>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</si>
  <si>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</si>
  <si>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</si>
  <si>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</si>
  <si>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</si>
  <si>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</si>
  <si>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</si>
  <si>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</si>
  <si>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</si>
  <si>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</si>
  <si>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</si>
  <si>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</si>
  <si>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</si>
  <si>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</si>
  <si>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</si>
  <si>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</si>
  <si>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</si>
  <si>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</si>
  <si>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</si>
  <si>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</si>
  <si>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</si>
  <si>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</si>
  <si>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</si>
  <si>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</si>
  <si>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</si>
  <si>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</si>
  <si>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</si>
  <si>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</si>
  <si>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</si>
  <si>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</si>
  <si>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</si>
  <si>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</si>
  <si>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</si>
  <si>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</si>
  <si>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</si>
  <si>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</si>
  <si>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</si>
  <si>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</si>
  <si>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</si>
  <si>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</si>
  <si>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</si>
  <si>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</si>
  <si>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</si>
  <si>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</si>
  <si>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</si>
  <si>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</si>
  <si>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</si>
  <si>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</si>
  <si>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</si>
  <si>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</si>
  <si>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</si>
  <si>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</si>
  <si>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</si>
  <si>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</si>
  <si>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</si>
  <si>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</si>
  <si>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</si>
  <si>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</si>
  <si>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</si>
  <si>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</si>
  <si>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</si>
  <si>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</si>
  <si>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</si>
  <si>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</si>
  <si>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</si>
  <si>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</si>
  <si>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</si>
  <si>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</si>
  <si>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</si>
  <si>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</si>
  <si>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</si>
  <si>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</si>
  <si>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</si>
  <si>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</si>
  <si>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</si>
  <si>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</si>
  <si>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</si>
  <si>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</si>
  <si>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</si>
  <si>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</si>
  <si>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</si>
  <si>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</si>
  <si>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</si>
  <si>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</si>
  <si>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</si>
  <si>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</si>
  <si>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</si>
  <si>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</si>
  <si>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</si>
  <si>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</si>
  <si>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</si>
  <si>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</si>
  <si>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</si>
  <si>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</si>
  <si>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</si>
  <si>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</si>
  <si>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</si>
  <si>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</si>
  <si>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</si>
  <si>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</si>
  <si>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</si>
  <si>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</si>
  <si>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</si>
  <si>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</si>
  <si>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</si>
  <si>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</si>
  <si>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</si>
  <si>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</si>
  <si>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</si>
  <si>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</si>
  <si>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</si>
  <si>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</si>
  <si>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</si>
  <si>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</si>
  <si>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</si>
  <si>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</si>
  <si>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</si>
  <si>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</si>
  <si>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</si>
  <si>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</si>
  <si>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</si>
  <si>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</si>
  <si>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</si>
  <si>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</si>
  <si>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</si>
  <si>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</si>
  <si>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</si>
  <si>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</si>
  <si>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</si>
  <si>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</si>
  <si>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</si>
  <si>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</si>
  <si>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</si>
  <si>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</si>
  <si>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</si>
  <si>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</si>
  <si>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</si>
  <si>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</si>
  <si>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</si>
  <si>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</si>
  <si>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</si>
  <si>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</si>
  <si>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</si>
  <si>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</si>
  <si>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</si>
  <si>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</si>
  <si>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</si>
  <si>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</si>
  <si>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</si>
  <si>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</si>
  <si>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</si>
  <si>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</si>
  <si>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</si>
  <si>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</si>
  <si>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</si>
  <si>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</si>
  <si>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</si>
  <si>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</si>
  <si>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</si>
  <si>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</si>
  <si>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</si>
  <si>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</si>
  <si>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</si>
  <si>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</si>
  <si>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</si>
  <si>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</si>
  <si>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</si>
  <si>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</si>
  <si>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</si>
  <si>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</si>
  <si>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</si>
  <si>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</si>
  <si>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</si>
  <si>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</si>
  <si>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</si>
  <si>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</si>
  <si>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</si>
  <si>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</si>
  <si>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</si>
  <si>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</si>
  <si>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</si>
  <si>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</si>
  <si>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</si>
  <si>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</si>
  <si>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</si>
  <si>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</si>
  <si>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</si>
  <si>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</si>
  <si>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</si>
  <si>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</si>
  <si>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</si>
  <si>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</si>
  <si>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</si>
  <si>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</si>
  <si>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</si>
  <si>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</si>
  <si>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</si>
  <si>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</si>
  <si>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</si>
  <si>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</si>
  <si>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</si>
  <si>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</si>
  <si>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</si>
  <si>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</si>
  <si>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</si>
  <si>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</si>
  <si>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</si>
  <si>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</si>
  <si>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</si>
  <si>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</si>
  <si>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</si>
  <si>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</si>
  <si>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</si>
  <si>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</si>
  <si>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</si>
  <si>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</si>
  <si>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</si>
  <si>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</si>
  <si>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</si>
  <si>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</si>
  <si>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</si>
  <si>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</si>
  <si>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</si>
  <si>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</si>
  <si>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</si>
  <si>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</si>
  <si>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</si>
  <si>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</si>
  <si>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</si>
  <si>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</si>
  <si>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</si>
  <si>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</si>
  <si>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</si>
  <si>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</si>
  <si>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</si>
  <si>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</si>
  <si>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</si>
  <si>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</si>
  <si>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</si>
  <si>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</si>
  <si>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</si>
  <si>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</si>
  <si>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</si>
  <si>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</si>
  <si>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</si>
  <si>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</si>
  <si>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</si>
  <si>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</si>
  <si>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</si>
  <si>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</si>
  <si>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</si>
  <si>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</si>
  <si>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</si>
  <si>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</si>
  <si>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</si>
  <si>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</si>
  <si>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</si>
  <si>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</si>
  <si>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</si>
  <si>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</si>
  <si>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</si>
  <si>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</si>
  <si>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</si>
  <si>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</si>
  <si>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</si>
  <si>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</si>
  <si>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</si>
  <si>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</si>
  <si>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</si>
  <si>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</si>
  <si>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</si>
  <si>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</si>
  <si>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</si>
  <si>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</si>
  <si>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</si>
  <si>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</si>
  <si>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</si>
  <si>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</si>
  <si>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</si>
  <si>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</si>
  <si>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</si>
  <si>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</si>
  <si>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</si>
  <si>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</si>
  <si>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</si>
  <si>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</si>
  <si>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</si>
  <si>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</si>
  <si>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</si>
  <si>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</si>
  <si>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</si>
  <si>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</si>
  <si>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</si>
  <si>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</si>
  <si>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</si>
  <si>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</si>
  <si>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</si>
  <si>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</si>
  <si>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</si>
  <si>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</si>
  <si>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</si>
  <si>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</si>
  <si>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</si>
  <si>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</si>
  <si>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</si>
  <si>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</si>
  <si>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</si>
  <si>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</si>
  <si>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</si>
  <si>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</si>
  <si>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</si>
  <si>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</si>
  <si>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</si>
  <si>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</si>
  <si>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</si>
  <si>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</si>
  <si>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</si>
  <si>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</si>
  <si>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</si>
  <si>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</si>
  <si>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</si>
  <si>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</si>
  <si>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</si>
  <si>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</si>
  <si>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</si>
  <si>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</si>
  <si>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</si>
  <si>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</si>
  <si>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</si>
  <si>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</si>
  <si>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</si>
  <si>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</si>
  <si>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</si>
  <si>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</si>
  <si>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</si>
  <si>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</si>
  <si>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</si>
  <si>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</si>
  <si>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</si>
  <si>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</si>
  <si>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</si>
  <si>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</si>
  <si>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</si>
  <si>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</si>
  <si>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</si>
  <si>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</si>
  <si>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</si>
  <si>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</si>
  <si>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</si>
  <si>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</si>
  <si>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</si>
  <si>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</si>
  <si>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</si>
  <si>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</si>
  <si>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</si>
  <si>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</si>
  <si>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</si>
  <si>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</si>
  <si>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</si>
  <si>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</si>
  <si>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</si>
  <si>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</si>
  <si>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</si>
  <si>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</si>
  <si>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</si>
  <si>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</si>
  <si>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</si>
  <si>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</si>
  <si>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</si>
  <si>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</si>
  <si>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</si>
  <si>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</si>
  <si>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</si>
  <si>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</si>
  <si>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</si>
  <si>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</si>
  <si>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</si>
  <si>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</si>
  <si>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</si>
  <si>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</si>
  <si>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</si>
  <si>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</si>
  <si>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</si>
  <si>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</si>
  <si>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</si>
  <si>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</si>
  <si>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</si>
  <si>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</si>
  <si>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</si>
  <si>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</si>
  <si>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</si>
  <si>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</si>
  <si>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</si>
  <si>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</si>
  <si>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</si>
  <si>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</si>
  <si>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</si>
  <si>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</si>
  <si>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</si>
  <si>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</si>
  <si>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</si>
  <si>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</si>
  <si>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</si>
  <si>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</si>
  <si>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</si>
  <si>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</si>
  <si>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</si>
  <si>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</si>
  <si>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</si>
  <si>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</si>
  <si>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</si>
  <si>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</si>
  <si>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</si>
  <si>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</si>
  <si>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</si>
  <si>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</si>
  <si>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</si>
  <si>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</si>
  <si>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</si>
  <si>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</si>
  <si>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</si>
  <si>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</si>
  <si>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</si>
  <si>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</si>
  <si>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</si>
  <si>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</si>
  <si>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</si>
  <si>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</si>
  <si>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</si>
  <si>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</si>
  <si>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</si>
  <si>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</si>
  <si>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</si>
  <si>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</si>
  <si>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</si>
  <si>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</si>
  <si>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</si>
  <si>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</si>
  <si>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</si>
  <si>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</si>
  <si>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</si>
  <si>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</si>
  <si>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</si>
  <si>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</si>
  <si>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</si>
  <si>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</si>
  <si>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</si>
  <si>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</si>
  <si>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</si>
  <si>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</si>
  <si>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</si>
  <si>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</si>
  <si>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</si>
  <si>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</si>
  <si>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</si>
  <si>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</si>
  <si>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</si>
  <si>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</si>
  <si>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</si>
  <si>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</si>
  <si>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</si>
  <si>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</si>
  <si>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</si>
  <si>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</si>
  <si>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</si>
  <si>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</si>
  <si>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</si>
  <si>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</si>
  <si>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</si>
  <si>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</si>
  <si>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</si>
  <si>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</si>
  <si>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</si>
  <si>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</si>
  <si>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</si>
  <si>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</si>
  <si>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</si>
  <si>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</si>
  <si>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</si>
  <si>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</si>
  <si>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</si>
  <si>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</si>
  <si>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</si>
  <si>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</si>
  <si>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</si>
  <si>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</si>
  <si>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</si>
  <si>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</si>
  <si>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</si>
  <si>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</si>
  <si>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</si>
  <si>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</si>
  <si>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</si>
  <si>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</si>
  <si>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</si>
  <si>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</si>
  <si>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</si>
  <si>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</si>
  <si>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</si>
  <si>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</si>
  <si>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</si>
  <si>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</si>
  <si>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</si>
  <si>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</si>
  <si>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</si>
  <si>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</si>
  <si>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</si>
  <si>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</si>
  <si>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</si>
  <si>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</si>
  <si>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</si>
  <si>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</si>
  <si>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</si>
  <si>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</si>
  <si>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</si>
  <si>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</si>
  <si>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</si>
  <si>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</si>
  <si>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</si>
  <si>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</si>
  <si>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</si>
  <si>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</si>
  <si>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</si>
  <si>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</si>
  <si>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</si>
  <si>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</si>
  <si>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</si>
  <si>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</si>
  <si>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</si>
  <si>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</si>
  <si>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</si>
  <si>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</si>
  <si>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</si>
  <si>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</si>
  <si>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</si>
  <si>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</si>
  <si>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</si>
  <si>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</si>
  <si>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</si>
  <si>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</si>
  <si>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</si>
  <si>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</si>
  <si>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</si>
  <si>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</si>
  <si>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</si>
  <si>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</si>
  <si>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</si>
  <si>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</si>
  <si>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</si>
  <si>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</si>
  <si>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</si>
  <si>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</si>
  <si>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</si>
  <si>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</si>
  <si>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</si>
  <si>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</si>
  <si>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</si>
  <si>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</si>
  <si>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</si>
  <si>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</si>
  <si>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</si>
  <si>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</si>
  <si>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</si>
  <si>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</si>
  <si>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</si>
  <si>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</si>
  <si>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</si>
  <si>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</si>
  <si>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</si>
  <si>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</si>
  <si>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</si>
  <si>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</si>
  <si>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</si>
  <si>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</si>
  <si>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</si>
  <si>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</si>
  <si>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</si>
  <si>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</si>
  <si>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</si>
  <si>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</si>
  <si>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</si>
  <si>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</si>
  <si>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</si>
  <si>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</si>
  <si>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</si>
  <si>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</si>
  <si>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</si>
  <si>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</si>
  <si>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</si>
  <si>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</si>
  <si>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</si>
  <si>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</si>
  <si>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</si>
  <si>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</si>
  <si>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</si>
  <si>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</si>
  <si>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</si>
  <si>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</si>
  <si>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</si>
  <si>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</si>
  <si>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</si>
  <si>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</si>
  <si>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</si>
  <si>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</si>
  <si>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</si>
  <si>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</si>
  <si>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</si>
  <si>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</si>
  <si>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</si>
  <si>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</si>
  <si>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</si>
  <si>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</si>
  <si>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</si>
  <si>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</si>
  <si>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</si>
  <si>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</si>
  <si>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</si>
  <si>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</si>
  <si>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</si>
  <si>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</si>
  <si>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</si>
  <si>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</si>
  <si>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</si>
  <si>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</si>
  <si>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</si>
  <si>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</si>
  <si>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</si>
  <si>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</si>
  <si>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</si>
  <si>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</si>
  <si>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</si>
  <si>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</si>
  <si>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</si>
  <si>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</si>
  <si>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</si>
  <si>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</si>
  <si>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</si>
  <si>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</si>
  <si>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</si>
  <si>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</si>
  <si>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</si>
  <si>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</si>
  <si>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</si>
  <si>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</si>
  <si>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</si>
  <si>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</si>
  <si>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</si>
  <si>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</si>
  <si>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</si>
  <si>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</si>
  <si>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</si>
  <si>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</si>
  <si>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</si>
  <si>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</si>
  <si>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</si>
  <si>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</si>
  <si>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</si>
  <si>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</si>
  <si>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</si>
  <si>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</si>
  <si>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</si>
  <si>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</si>
  <si>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</si>
  <si>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</si>
  <si>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</si>
  <si>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</si>
  <si>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</si>
  <si>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</si>
  <si>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</si>
  <si>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</si>
  <si>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</si>
  <si>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</si>
  <si>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</si>
  <si>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</si>
  <si>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</si>
  <si>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</si>
  <si>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</si>
  <si>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</si>
  <si>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</si>
  <si>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</si>
  <si>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</si>
  <si>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</si>
  <si>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</si>
  <si>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</si>
  <si>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</si>
  <si>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</si>
  <si>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</si>
  <si>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</si>
  <si>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</si>
  <si>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</si>
  <si>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</si>
  <si>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</si>
  <si>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</si>
  <si>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</si>
  <si>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</si>
  <si>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</si>
  <si>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</si>
  <si>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</si>
  <si>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</si>
  <si>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</si>
  <si>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</si>
  <si>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</si>
  <si>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</si>
  <si>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</si>
  <si>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</si>
  <si>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</si>
  <si>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</si>
  <si>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</si>
  <si>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</si>
  <si>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</si>
  <si>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</si>
  <si>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</si>
  <si>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</si>
  <si>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</si>
  <si>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</si>
  <si>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</si>
  <si>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</si>
  <si>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</si>
  <si>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</si>
  <si>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</si>
  <si>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</si>
  <si>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</si>
  <si>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</si>
  <si>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</si>
  <si>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</si>
  <si>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</si>
  <si>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</si>
  <si>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</si>
  <si>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</si>
  <si>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</si>
  <si>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</si>
  <si>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</si>
  <si>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</si>
  <si>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</si>
  <si>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</si>
  <si>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</si>
  <si>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</si>
  <si>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</si>
  <si>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</si>
  <si>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</si>
  <si>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</si>
  <si>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</si>
  <si>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</si>
  <si>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</si>
  <si>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</si>
  <si>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</si>
  <si>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</si>
  <si>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</si>
  <si>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</si>
  <si>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</si>
  <si>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</si>
  <si>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</si>
  <si>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</si>
  <si>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</si>
  <si>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</si>
  <si>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</si>
  <si>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</si>
  <si>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</si>
  <si>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</si>
  <si>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</si>
  <si>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</si>
  <si>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</si>
  <si>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</si>
  <si>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</si>
  <si>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</si>
  <si>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</si>
  <si>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</si>
  <si>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</si>
  <si>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</si>
  <si>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</si>
  <si>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</si>
  <si>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</si>
  <si>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</si>
  <si>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</si>
  <si>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</si>
  <si>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</si>
  <si>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</si>
  <si>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</si>
  <si>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</si>
  <si>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</si>
  <si>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</si>
  <si>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</si>
  <si>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</si>
  <si>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</si>
  <si>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</si>
  <si>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</si>
  <si>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</si>
  <si>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</si>
  <si>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</si>
  <si>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</si>
  <si>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</si>
  <si>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</si>
  <si>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</si>
  <si>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</si>
  <si>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</si>
  <si>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</si>
  <si>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</si>
  <si>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</si>
  <si>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</si>
  <si>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</si>
  <si>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</si>
  <si>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</si>
  <si>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</si>
  <si>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</si>
  <si>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</si>
  <si>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</si>
  <si>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</si>
  <si>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</si>
  <si>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</si>
  <si>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</si>
  <si>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</si>
  <si>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</si>
  <si>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</si>
  <si>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</si>
  <si>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</si>
  <si>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</si>
  <si>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</si>
  <si>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</si>
  <si>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</si>
  <si>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</si>
  <si>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</si>
  <si>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</si>
  <si>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</si>
  <si>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</si>
  <si>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</si>
  <si>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</si>
  <si>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</si>
  <si>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</si>
  <si>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</si>
  <si>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</si>
  <si>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</si>
  <si>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</si>
  <si>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</si>
  <si>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</si>
  <si>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</si>
  <si>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</si>
  <si>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</si>
  <si>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</si>
  <si>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</si>
  <si>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</si>
  <si>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</si>
  <si>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</si>
  <si>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</si>
  <si>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</si>
  <si>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</si>
  <si>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</si>
  <si>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</si>
  <si>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</si>
  <si>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</si>
  <si>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</si>
  <si>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</si>
  <si>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</si>
  <si>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</si>
  <si>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</si>
  <si>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</si>
  <si>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</si>
  <si>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</si>
  <si>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</si>
  <si>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</si>
  <si>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</si>
  <si>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</si>
  <si>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</si>
  <si>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</si>
  <si>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</si>
  <si>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</si>
  <si>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</si>
  <si>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</si>
  <si>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</si>
  <si>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</si>
  <si>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</si>
  <si>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</si>
  <si>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</si>
  <si>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</si>
  <si>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</si>
  <si>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</si>
  <si>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</si>
  <si>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</si>
  <si>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</si>
  <si>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</si>
  <si>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</si>
  <si>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</si>
  <si>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</si>
  <si>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</si>
  <si>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</si>
  <si>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</si>
  <si>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</si>
  <si>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</si>
  <si>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</si>
  <si>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</si>
  <si>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</si>
  <si>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</si>
  <si>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</si>
  <si>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</si>
  <si>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</si>
  <si>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</si>
  <si>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</si>
  <si>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</si>
  <si>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</si>
  <si>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</si>
  <si>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</si>
  <si>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</si>
  <si>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</si>
  <si>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</si>
  <si>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</si>
  <si>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</si>
  <si>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</si>
  <si>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</si>
  <si>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</si>
  <si>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</si>
  <si>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</si>
  <si>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</si>
  <si>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</si>
  <si>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</si>
  <si>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</si>
  <si>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</si>
  <si>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</si>
  <si>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</si>
  <si>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</si>
  <si>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</si>
  <si>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</si>
  <si>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</si>
  <si>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</si>
  <si>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</si>
  <si>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</si>
  <si>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</si>
  <si>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</si>
  <si>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</si>
  <si>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</si>
  <si>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</si>
  <si>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</si>
  <si>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</si>
  <si>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</si>
  <si>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</si>
  <si>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</si>
  <si>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</si>
  <si>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</si>
  <si>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</si>
  <si>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</si>
  <si>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</si>
  <si>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</si>
  <si>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</si>
  <si>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</si>
  <si>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</si>
  <si>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</si>
  <si>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</si>
  <si>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</si>
  <si>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</si>
  <si>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</si>
  <si>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</si>
  <si>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</si>
  <si>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</si>
  <si>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</si>
  <si>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</si>
  <si>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</si>
  <si>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</si>
  <si>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</si>
  <si>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</si>
  <si>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</si>
  <si>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</si>
  <si>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</si>
  <si>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</si>
  <si>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</si>
  <si>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</si>
  <si>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</si>
  <si>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</si>
  <si>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</si>
  <si>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</si>
  <si>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</si>
  <si>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</si>
  <si>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</si>
  <si>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</si>
  <si>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</si>
  <si>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</si>
  <si>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</si>
  <si>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</si>
  <si>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</si>
  <si>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</si>
  <si>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</si>
  <si>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</si>
  <si>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</si>
  <si>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</si>
  <si>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</si>
  <si>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</si>
  <si>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</si>
  <si>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</si>
  <si>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</si>
  <si>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</si>
  <si>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</si>
  <si>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</si>
  <si>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</si>
  <si>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</si>
  <si>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</si>
  <si>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</si>
  <si>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</si>
  <si>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</si>
  <si>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</si>
  <si>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</si>
  <si>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</si>
  <si>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</si>
  <si>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</si>
  <si>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</si>
  <si>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</si>
  <si>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</si>
  <si>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</si>
  <si>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</si>
  <si>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</si>
  <si>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</si>
  <si>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</si>
  <si>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</si>
  <si>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</si>
  <si>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</si>
  <si>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</si>
  <si>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</si>
  <si>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</si>
  <si>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</si>
  <si>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</si>
  <si>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</si>
  <si>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</si>
  <si>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</si>
  <si>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</si>
  <si>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</si>
  <si>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</si>
  <si>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</si>
  <si>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</si>
  <si>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</si>
  <si>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</si>
  <si>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</si>
  <si>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</si>
  <si>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</si>
  <si>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</si>
  <si>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</si>
  <si>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</si>
  <si>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</si>
  <si>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</si>
  <si>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</si>
  <si>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</si>
  <si>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</si>
  <si>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</si>
  <si>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</si>
  <si>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</si>
  <si>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</si>
  <si>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</si>
  <si>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</si>
  <si>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</si>
  <si>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</si>
  <si>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</si>
  <si>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</si>
  <si>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</si>
  <si>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</si>
  <si>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</si>
  <si>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</si>
  <si>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</si>
  <si>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</si>
  <si>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</si>
  <si>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</si>
  <si>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</si>
  <si>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</si>
  <si>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</si>
  <si>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</si>
  <si>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</si>
  <si>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</si>
  <si>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</si>
  <si>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</si>
  <si>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</si>
  <si>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</si>
  <si>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</si>
  <si>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</si>
  <si>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</si>
  <si>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</si>
  <si>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</si>
  <si>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</si>
  <si>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</si>
  <si>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</si>
  <si>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</si>
  <si>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</si>
  <si>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</si>
  <si>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</si>
  <si>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</si>
  <si>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</si>
  <si>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</si>
  <si>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</si>
  <si>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</si>
  <si>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</si>
  <si>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</si>
  <si>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</si>
  <si>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</si>
  <si>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</si>
  <si>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</si>
  <si>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</si>
  <si>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</si>
  <si>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</si>
  <si>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</si>
  <si>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</si>
  <si>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</si>
  <si>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</si>
  <si>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</si>
  <si>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</si>
  <si>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</si>
  <si>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</si>
  <si>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</si>
  <si>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</si>
  <si>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</si>
  <si>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</si>
  <si>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</si>
  <si>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</si>
  <si>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</si>
  <si>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</si>
  <si>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</si>
  <si>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</si>
  <si>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</si>
  <si>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</si>
  <si>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</si>
  <si>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</si>
  <si>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</si>
  <si>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</si>
  <si>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</si>
  <si>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</si>
  <si>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</si>
  <si>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</si>
  <si>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</si>
  <si>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</si>
  <si>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</si>
  <si>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</si>
  <si>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</si>
  <si>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</si>
  <si>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</si>
  <si>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</si>
  <si>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</si>
  <si>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</si>
  <si>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</si>
  <si>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</si>
  <si>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</si>
  <si>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</si>
  <si>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</si>
  <si>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</si>
  <si>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</si>
  <si>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</si>
  <si>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</si>
  <si>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</si>
  <si>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</si>
  <si>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</si>
  <si>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</si>
  <si>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</si>
  <si>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</si>
  <si>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</si>
  <si>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</si>
  <si>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</si>
  <si>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</si>
  <si>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</si>
  <si>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</si>
  <si>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</si>
  <si>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</si>
  <si>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</si>
  <si>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</si>
  <si>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</si>
  <si>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</si>
  <si>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</si>
  <si>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</si>
  <si>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</si>
  <si>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</si>
  <si>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</si>
  <si>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</si>
  <si>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</si>
  <si>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</si>
  <si>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</si>
  <si>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</si>
  <si>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</si>
  <si>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</si>
  <si>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</si>
  <si>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</si>
  <si>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</si>
  <si>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</si>
  <si>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</si>
  <si>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</si>
  <si>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</si>
  <si>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</si>
  <si>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</si>
  <si>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</si>
  <si>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</si>
  <si>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</si>
  <si>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</si>
  <si>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</si>
  <si>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</si>
  <si>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</si>
  <si>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</si>
  <si>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</si>
  <si>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</si>
  <si>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</si>
  <si>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</si>
  <si>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</si>
  <si>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</si>
  <si>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</si>
  <si>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</si>
  <si>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</si>
  <si>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</si>
  <si>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</si>
  <si>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</si>
  <si>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</si>
  <si>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</si>
  <si>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</si>
  <si>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</si>
  <si>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</si>
  <si>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</si>
  <si>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</si>
  <si>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</si>
  <si>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</si>
  <si>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</si>
  <si>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</si>
  <si>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</si>
  <si>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</si>
  <si>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</si>
  <si>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</si>
  <si>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</si>
  <si>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</si>
  <si>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</si>
  <si>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</si>
  <si>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</si>
  <si>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</si>
  <si>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</si>
  <si>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</si>
  <si>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</si>
  <si>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</si>
  <si>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</si>
  <si>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</si>
  <si>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</si>
  <si>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</si>
  <si>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</si>
  <si>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</si>
  <si>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</si>
  <si>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</si>
  <si>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</si>
  <si>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</si>
  <si>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</si>
  <si>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</si>
  <si>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</si>
  <si>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</si>
  <si>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</si>
  <si>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</si>
  <si>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</si>
  <si>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</si>
  <si>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</si>
  <si>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</si>
  <si>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</si>
  <si>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</si>
  <si>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</si>
  <si>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</si>
  <si>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</si>
  <si>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</si>
  <si>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</si>
  <si>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</si>
  <si>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</si>
  <si>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</si>
  <si>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</si>
  <si>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</si>
  <si>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</si>
  <si>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</si>
  <si>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</si>
  <si>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</si>
  <si>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</si>
  <si>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</si>
  <si>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</si>
  <si>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</si>
  <si>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</si>
  <si>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</si>
  <si>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</si>
  <si>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</si>
  <si>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</si>
  <si>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</si>
  <si>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</si>
  <si>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</si>
  <si>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</si>
  <si>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</si>
  <si>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</si>
  <si>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</si>
  <si>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</si>
  <si>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</si>
  <si>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</si>
  <si>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</si>
  <si>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</si>
  <si>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</si>
  <si>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</si>
  <si>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</si>
  <si>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</si>
  <si>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</si>
  <si>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</si>
  <si>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</si>
  <si>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</si>
  <si>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</si>
  <si>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</si>
  <si>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</si>
  <si>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</si>
  <si>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</si>
  <si>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</si>
  <si>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</si>
  <si>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</si>
  <si>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</si>
  <si>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</si>
  <si>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</si>
  <si>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</si>
  <si>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</si>
  <si>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</si>
  <si>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</si>
  <si>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</si>
  <si>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</si>
  <si>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</si>
  <si>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</si>
  <si>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</si>
  <si>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</si>
  <si>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</si>
  <si>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</si>
  <si>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</si>
  <si>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</si>
  <si>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</si>
  <si>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</si>
  <si>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</si>
  <si>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</si>
  <si>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</si>
  <si>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</si>
  <si>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</si>
  <si>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</si>
  <si>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</si>
  <si>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</si>
  <si>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</si>
  <si>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</si>
  <si>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</si>
  <si>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</si>
  <si>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</si>
  <si>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</si>
  <si>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</si>
  <si>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</si>
  <si>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</si>
  <si>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</si>
  <si>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</si>
  <si>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</si>
  <si>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</si>
  <si>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</si>
  <si>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</si>
  <si>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</si>
  <si>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</si>
  <si>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</si>
  <si>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</si>
  <si>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</si>
  <si>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</si>
  <si>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</si>
  <si>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</si>
  <si>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</si>
  <si>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</si>
  <si>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</si>
  <si>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</si>
  <si>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</si>
  <si>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</si>
  <si>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</si>
  <si>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</si>
  <si>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</si>
  <si>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</si>
  <si>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</si>
  <si>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</si>
  <si>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</si>
  <si>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</si>
  <si>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</si>
  <si>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</si>
  <si>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</si>
  <si>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</si>
  <si>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</si>
  <si>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</si>
  <si>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</si>
  <si>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</si>
  <si>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</si>
  <si>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</si>
  <si>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</si>
  <si>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</si>
  <si>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</si>
  <si>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</si>
  <si>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</si>
  <si>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</si>
  <si>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</si>
  <si>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</si>
  <si>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</si>
  <si>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</si>
  <si>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</si>
  <si>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</si>
  <si>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</si>
  <si>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</si>
  <si>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</si>
  <si>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</si>
  <si>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</si>
  <si>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</si>
  <si>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</si>
  <si>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</si>
  <si>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</si>
  <si>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</si>
  <si>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</si>
  <si>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</si>
  <si>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</si>
  <si>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</si>
  <si>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</si>
  <si>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</si>
  <si>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</si>
  <si>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</si>
  <si>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</si>
  <si>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</si>
  <si>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</si>
  <si>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</si>
  <si>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</si>
  <si>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</si>
  <si>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</si>
  <si>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</si>
  <si>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</si>
  <si>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</si>
  <si>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</si>
  <si>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</si>
  <si>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</si>
  <si>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</si>
  <si>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</si>
  <si>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</si>
  <si>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</si>
  <si>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</si>
  <si>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</si>
  <si>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</si>
  <si>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</si>
  <si>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</si>
  <si>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</si>
  <si>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</si>
  <si>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</si>
  <si>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</si>
  <si>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</si>
  <si>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</si>
  <si>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</si>
  <si>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</si>
  <si>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</si>
  <si>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</si>
  <si>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</si>
  <si>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</si>
  <si>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</si>
  <si>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</si>
  <si>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</si>
  <si>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</si>
  <si>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</si>
  <si>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</si>
  <si>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</si>
  <si>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</si>
  <si>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</si>
  <si>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</si>
  <si>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</si>
  <si>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</si>
  <si>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</si>
  <si>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</si>
  <si>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</si>
  <si>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</si>
  <si>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</si>
  <si>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</si>
  <si>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</si>
  <si>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</si>
  <si>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</si>
  <si>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</si>
  <si>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</si>
  <si>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</si>
  <si>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</si>
  <si>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</si>
  <si>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</si>
  <si>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</si>
  <si>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</si>
  <si>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</si>
  <si>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</si>
  <si>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</si>
  <si>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</si>
  <si>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</si>
  <si>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</si>
  <si>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</si>
  <si>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</si>
  <si>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</si>
  <si>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</si>
  <si>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</si>
  <si>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</si>
  <si>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</si>
  <si>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</si>
  <si>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</si>
  <si>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</si>
  <si>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</si>
  <si>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</si>
  <si>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</si>
  <si>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</si>
  <si>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</si>
  <si>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</si>
  <si>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</si>
  <si>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</si>
  <si>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</si>
  <si>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</si>
  <si>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</si>
  <si>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</si>
  <si>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</si>
  <si>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</si>
  <si>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</si>
  <si>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</si>
  <si>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</si>
  <si>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</si>
  <si>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</si>
  <si>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</si>
  <si>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</si>
  <si>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</si>
  <si>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</si>
  <si>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</si>
  <si>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</si>
  <si>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</si>
  <si>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</si>
  <si>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</si>
  <si>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</si>
  <si>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</si>
  <si>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</si>
  <si>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</si>
  <si>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</si>
  <si>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</si>
  <si>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</si>
  <si>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</si>
  <si>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</si>
  <si>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</si>
  <si>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</si>
  <si>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</si>
  <si>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</si>
  <si>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</si>
  <si>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</si>
  <si>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</si>
  <si>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</si>
  <si>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</si>
  <si>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</si>
  <si>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</si>
  <si>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</si>
  <si>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</si>
  <si>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</si>
  <si>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</si>
  <si>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</si>
  <si>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</si>
  <si>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</si>
  <si>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</si>
  <si>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</si>
  <si>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</si>
  <si>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</si>
  <si>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</si>
  <si>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</si>
  <si>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</si>
  <si>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</si>
  <si>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</si>
  <si>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</si>
  <si>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</si>
  <si>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</si>
  <si>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</si>
  <si>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</si>
  <si>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</si>
  <si>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</si>
  <si>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</si>
  <si>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</si>
  <si>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</si>
  <si>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</si>
  <si>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</si>
  <si>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</si>
  <si>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</si>
  <si>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</si>
  <si>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</si>
  <si>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</si>
  <si>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</si>
  <si>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</si>
  <si>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</si>
  <si>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</si>
  <si>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</si>
  <si>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</si>
  <si>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</si>
  <si>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</si>
  <si>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</si>
  <si>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</si>
  <si>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</si>
  <si>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</si>
  <si>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</si>
  <si>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</si>
  <si>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</si>
  <si>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</si>
  <si>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</si>
  <si>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</si>
  <si>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</si>
  <si>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</si>
  <si>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</si>
  <si>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</si>
  <si>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</si>
  <si>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</si>
  <si>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</si>
  <si>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</si>
  <si>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</si>
  <si>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</si>
  <si>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</si>
  <si>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</si>
  <si>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</si>
  <si>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</si>
  <si>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</si>
  <si>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</si>
  <si>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</si>
  <si>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</si>
  <si>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</si>
  <si>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</si>
  <si>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</si>
  <si>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</si>
  <si>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</si>
  <si>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</si>
  <si>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</si>
  <si>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</si>
  <si>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</si>
  <si>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</si>
  <si>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</si>
  <si>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</si>
  <si>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</si>
  <si>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</si>
  <si>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</si>
  <si>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</si>
  <si>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</si>
  <si>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</si>
  <si>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</si>
  <si>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</si>
  <si>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</si>
  <si>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</si>
  <si>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</si>
  <si>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</si>
  <si>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</si>
  <si>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</si>
  <si>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</si>
  <si>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</si>
  <si>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</si>
  <si>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</si>
  <si>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</si>
  <si>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</si>
  <si>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</si>
  <si>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</si>
  <si>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</si>
  <si>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</si>
  <si>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</si>
  <si>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</si>
  <si>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</si>
  <si>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</si>
  <si>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</si>
  <si>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</si>
  <si>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</si>
  <si>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</si>
  <si>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</si>
  <si>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</si>
  <si>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</si>
  <si>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</si>
  <si>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</si>
  <si>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</si>
  <si>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</si>
  <si>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</si>
  <si>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</si>
  <si>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</si>
  <si>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</si>
  <si>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</si>
  <si>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</si>
  <si>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</si>
  <si>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</si>
  <si>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</si>
  <si>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</si>
  <si>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</si>
  <si>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</si>
  <si>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</si>
  <si>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</si>
  <si>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</si>
  <si>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</si>
  <si>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</si>
  <si>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</si>
  <si>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</si>
  <si>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</si>
  <si>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</si>
  <si>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</si>
  <si>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</si>
  <si>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</si>
  <si>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</si>
  <si>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</si>
  <si>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</si>
  <si>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</si>
  <si>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</si>
  <si>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</si>
  <si>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</si>
  <si>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</si>
  <si>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</si>
  <si>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</si>
  <si>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</si>
  <si>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</si>
  <si>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</si>
  <si>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</si>
  <si>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</si>
  <si>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</si>
  <si>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</si>
  <si>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</si>
  <si>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</si>
  <si>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</si>
  <si>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</si>
  <si>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</si>
  <si>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</si>
  <si>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</si>
  <si>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</si>
  <si>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</si>
  <si>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</si>
  <si>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</si>
  <si>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</si>
  <si>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</si>
  <si>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</si>
  <si>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</si>
  <si>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</si>
  <si>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</si>
  <si>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</si>
  <si>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</si>
  <si>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</si>
  <si>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</si>
  <si>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</si>
  <si>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</si>
  <si>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</si>
  <si>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</si>
  <si>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</si>
  <si>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</si>
  <si>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</si>
  <si>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</si>
  <si>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</si>
  <si>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</si>
  <si>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</si>
  <si>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</si>
  <si>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</si>
  <si>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</si>
  <si>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</si>
  <si>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</si>
  <si>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</si>
  <si>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</si>
  <si>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</si>
  <si>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</si>
  <si>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</si>
  <si>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</si>
  <si>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</si>
  <si>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</si>
  <si>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</si>
  <si>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</si>
  <si>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</si>
  <si>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</si>
  <si>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</si>
  <si>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</si>
  <si>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</si>
  <si>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</si>
  <si>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</si>
  <si>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</si>
  <si>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</si>
  <si>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</si>
  <si>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</si>
  <si>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</si>
  <si>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</si>
  <si>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</si>
  <si>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</si>
  <si>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</si>
  <si>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</si>
  <si>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</si>
  <si>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</si>
  <si>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</si>
  <si>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</si>
  <si>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</si>
  <si>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</si>
  <si>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</si>
  <si>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</si>
  <si>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</si>
  <si>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</si>
  <si>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</si>
  <si>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</si>
  <si>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</si>
  <si>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</si>
  <si>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</si>
  <si>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</si>
  <si>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</si>
  <si>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</si>
  <si>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</si>
  <si>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</si>
  <si>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</si>
  <si>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</si>
  <si>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</si>
  <si>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</si>
  <si>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</si>
  <si>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</si>
  <si>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</si>
  <si>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</si>
  <si>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</si>
  <si>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</si>
  <si>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</si>
  <si>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</si>
  <si>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</si>
  <si>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</si>
  <si>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</si>
  <si>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</si>
  <si>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</si>
  <si>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</si>
  <si>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</si>
  <si>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</si>
  <si>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</si>
  <si>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</si>
  <si>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</si>
  <si>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</si>
  <si>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</si>
  <si>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</si>
  <si>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</si>
  <si>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</si>
  <si>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</si>
  <si>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</si>
  <si>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</si>
  <si>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</si>
  <si>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</si>
  <si>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</si>
  <si>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</si>
  <si>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</si>
  <si>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</si>
  <si>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</si>
  <si>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</si>
  <si>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</si>
  <si>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</si>
  <si>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</si>
  <si>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</si>
  <si>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</si>
  <si>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</si>
  <si>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</si>
  <si>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</si>
  <si>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</si>
  <si>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</si>
  <si>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</si>
  <si>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</si>
  <si>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</si>
  <si>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</si>
  <si>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</si>
  <si>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</si>
  <si>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</si>
  <si>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</si>
  <si>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</si>
  <si>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</si>
  <si>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</si>
  <si>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</si>
  <si>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</si>
  <si>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</si>
  <si>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</si>
  <si>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</si>
  <si>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</si>
  <si>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</si>
  <si>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</si>
  <si>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</si>
  <si>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</si>
  <si>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</si>
  <si>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</si>
  <si>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</si>
  <si>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</si>
  <si>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</si>
  <si>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</si>
  <si>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</si>
  <si>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</si>
  <si>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</si>
  <si>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</si>
  <si>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</si>
  <si>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</si>
  <si>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</si>
  <si>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</si>
  <si>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</si>
  <si>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</si>
  <si>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</si>
  <si>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</si>
  <si>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</si>
  <si>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</si>
  <si>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</si>
  <si>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</si>
  <si>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</si>
  <si>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</si>
  <si>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</si>
  <si>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</si>
  <si>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</si>
  <si>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</si>
  <si>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</si>
  <si>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</si>
  <si>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</si>
  <si>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</si>
  <si>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</si>
  <si>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</si>
  <si>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</si>
  <si>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</si>
  <si>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</si>
  <si>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</si>
  <si>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</si>
  <si>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</si>
  <si>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</si>
  <si>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</si>
  <si>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</si>
  <si>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</si>
  <si>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</si>
  <si>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</si>
  <si>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</si>
  <si>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</si>
  <si>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</si>
  <si>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</si>
  <si>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</si>
  <si>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</si>
  <si>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</si>
  <si>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</si>
  <si>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</si>
  <si>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</si>
  <si>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</si>
  <si>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</si>
  <si>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</si>
  <si>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</si>
  <si>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</si>
  <si>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</si>
  <si>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</si>
  <si>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</si>
  <si>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</si>
  <si>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</si>
  <si>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</si>
  <si>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</si>
  <si>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</si>
  <si>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</si>
  <si>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</si>
  <si>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</si>
  <si>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</si>
  <si>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</si>
  <si>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</si>
  <si>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</si>
  <si>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</si>
  <si>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</si>
  <si>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</si>
  <si>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</si>
  <si>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</si>
  <si>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</si>
  <si>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</si>
  <si>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</si>
  <si>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</si>
  <si>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</si>
  <si>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</si>
  <si>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</si>
  <si>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</si>
  <si>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</si>
  <si>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</si>
  <si>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</si>
  <si>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</si>
  <si>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</si>
  <si>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</si>
  <si>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</si>
  <si>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</si>
  <si>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</si>
  <si>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</si>
  <si>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</si>
  <si>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</si>
  <si>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</si>
  <si>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</si>
  <si>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</si>
  <si>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</si>
  <si>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</si>
  <si>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</si>
  <si>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</si>
  <si>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</si>
  <si>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</si>
  <si>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</si>
  <si>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</si>
  <si>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</si>
  <si>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</si>
  <si>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</si>
  <si>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</si>
  <si>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</si>
  <si>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</si>
  <si>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</si>
  <si>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</si>
  <si>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</si>
  <si>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</si>
  <si>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</si>
  <si>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</si>
  <si>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</si>
  <si>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</si>
  <si>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</si>
  <si>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</si>
  <si>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</si>
  <si>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</si>
  <si>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</si>
  <si>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</si>
  <si>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</si>
  <si>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</si>
  <si>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</si>
  <si>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</si>
  <si>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</si>
  <si>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</si>
  <si>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</si>
  <si>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</si>
  <si>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</si>
  <si>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</si>
  <si>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</si>
  <si>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</si>
  <si>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</si>
  <si>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</si>
  <si>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</si>
  <si>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</si>
  <si>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</si>
  <si>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</si>
  <si>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</si>
  <si>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</si>
  <si>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</si>
  <si>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</si>
  <si>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</si>
  <si>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</si>
  <si>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</si>
  <si>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</si>
  <si>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</si>
  <si>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</si>
  <si>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</si>
  <si>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</si>
  <si>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</si>
  <si>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</si>
  <si>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</si>
  <si>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</si>
  <si>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</si>
  <si>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</si>
  <si>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</si>
  <si>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</si>
  <si>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</si>
  <si>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</si>
  <si>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</si>
  <si>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</si>
  <si>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</si>
  <si>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</si>
  <si>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</si>
  <si>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</si>
  <si>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</si>
  <si>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</si>
  <si>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</si>
  <si>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</si>
  <si>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</si>
  <si>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</si>
  <si>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</si>
  <si>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</si>
  <si>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</si>
  <si>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</si>
  <si>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</si>
  <si>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</si>
  <si>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</si>
  <si>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</si>
  <si>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</si>
  <si>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</si>
  <si>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</si>
  <si>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</si>
  <si>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</si>
  <si>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</si>
  <si>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</si>
  <si>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</si>
  <si>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</si>
  <si>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</si>
  <si>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</si>
  <si>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</si>
  <si>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</si>
  <si>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</si>
  <si>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</si>
  <si>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</si>
  <si>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</si>
  <si>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</si>
  <si>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</si>
  <si>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</si>
  <si>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</si>
  <si>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</si>
  <si>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</si>
  <si>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</si>
  <si>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</si>
  <si>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</si>
  <si>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</si>
  <si>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</si>
  <si>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</si>
  <si>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</si>
  <si>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</si>
  <si>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</si>
  <si>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</si>
  <si>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</si>
  <si>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</si>
  <si>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</si>
  <si>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</si>
  <si>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</si>
  <si>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</si>
  <si>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</si>
  <si>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</si>
  <si>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</si>
  <si>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</si>
  <si>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</si>
  <si>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</si>
  <si>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</si>
  <si>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</si>
  <si>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</si>
  <si>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</si>
  <si>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</si>
  <si>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</si>
  <si>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</si>
  <si>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</si>
  <si>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</si>
  <si>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</si>
  <si>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</si>
  <si>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</si>
  <si>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</si>
  <si>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</si>
  <si>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</si>
  <si>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</si>
  <si>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</si>
  <si>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</si>
  <si>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</si>
  <si>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</si>
  <si>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</si>
  <si>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</si>
  <si>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</si>
  <si>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</si>
  <si>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</si>
  <si>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</si>
  <si>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</si>
  <si>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</si>
  <si>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</si>
  <si>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</si>
  <si>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</si>
  <si>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</si>
  <si>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</si>
  <si>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</si>
  <si>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</si>
  <si>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</si>
  <si>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</si>
  <si>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</si>
  <si>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</si>
  <si>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</si>
  <si>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</si>
  <si>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</si>
  <si>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</si>
  <si>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</si>
  <si>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</si>
  <si>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</si>
  <si>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</si>
  <si>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</si>
  <si>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</si>
  <si>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</si>
  <si>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</si>
  <si>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</si>
  <si>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</si>
  <si>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</si>
  <si>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</si>
  <si>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</si>
  <si>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</si>
  <si>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</si>
  <si>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</si>
  <si>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</si>
  <si>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</si>
  <si>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</si>
  <si>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</si>
  <si>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</si>
  <si>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</si>
  <si>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</si>
  <si>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</si>
  <si>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</si>
  <si>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</si>
  <si>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</si>
  <si>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</si>
  <si>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</si>
  <si>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</si>
  <si>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</si>
  <si>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</si>
  <si>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</si>
  <si>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</si>
  <si>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</si>
  <si>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</si>
  <si>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</si>
  <si>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</si>
  <si>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</si>
  <si>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</si>
  <si>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</si>
  <si>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</si>
  <si>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</si>
  <si>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</si>
  <si>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</si>
  <si>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</si>
  <si>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</si>
  <si>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</si>
  <si>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</si>
  <si>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</si>
  <si>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</si>
  <si>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</si>
  <si>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</si>
  <si>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</si>
  <si>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</si>
  <si>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</si>
  <si>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</si>
  <si>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</si>
  <si>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</si>
  <si>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</si>
  <si>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</si>
  <si>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</si>
  <si>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</si>
  <si>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</si>
  <si>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</si>
  <si>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</si>
  <si>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</si>
  <si>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</si>
  <si>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</si>
  <si>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</si>
  <si>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</si>
  <si>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</si>
  <si>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</si>
  <si>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</si>
  <si>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</si>
  <si>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</si>
  <si>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</si>
  <si>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</si>
  <si>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</si>
  <si>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</si>
  <si>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</si>
  <si>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</si>
  <si>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</si>
  <si>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</si>
  <si>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</si>
  <si>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</si>
  <si>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</si>
  <si>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</si>
  <si>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</si>
  <si>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</si>
  <si>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</si>
  <si>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</si>
  <si>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</si>
  <si>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</si>
  <si>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</si>
  <si>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</si>
  <si>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</si>
  <si>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</si>
  <si>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</si>
  <si>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</si>
  <si>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</si>
  <si>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</si>
  <si>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</si>
  <si>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</si>
  <si>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</si>
  <si>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</si>
  <si>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</si>
  <si>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</si>
  <si>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</si>
  <si>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</si>
  <si>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</si>
  <si>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</si>
  <si>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</si>
  <si>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</si>
  <si>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</si>
  <si>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</si>
  <si>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</si>
  <si>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</si>
  <si>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</si>
  <si>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</si>
  <si>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</si>
  <si>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</si>
  <si>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</si>
  <si>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</si>
  <si>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</si>
  <si>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</si>
  <si>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</si>
  <si>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</si>
  <si>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</si>
  <si>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</si>
  <si>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</si>
  <si>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</si>
  <si>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</si>
  <si>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</si>
  <si>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</si>
  <si>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</si>
  <si>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</si>
  <si>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</si>
  <si>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</si>
  <si>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</si>
  <si>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</si>
  <si>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</si>
  <si>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</si>
  <si>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</si>
  <si>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</si>
  <si>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</si>
  <si>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</si>
  <si>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</si>
  <si>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</si>
  <si>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</si>
  <si>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</si>
  <si>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</si>
  <si>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</si>
  <si>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</si>
  <si>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</si>
  <si>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</si>
  <si>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</si>
  <si>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</si>
  <si>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</si>
  <si>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</si>
  <si>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</si>
  <si>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</si>
  <si>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</si>
  <si>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</si>
  <si>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</si>
  <si>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</si>
  <si>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</si>
  <si>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</si>
  <si>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</si>
  <si>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</si>
  <si>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</si>
  <si>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</si>
  <si>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</si>
  <si>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</si>
  <si>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</si>
  <si>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</si>
  <si>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</si>
  <si>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</si>
  <si>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</si>
  <si>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</si>
  <si>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</si>
  <si>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</si>
  <si>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</si>
  <si>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</si>
  <si>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</si>
  <si>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</si>
  <si>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</si>
  <si>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</si>
  <si>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</si>
  <si>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</si>
  <si>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</si>
  <si>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</si>
  <si>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</si>
  <si>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</si>
  <si>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</si>
  <si>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</si>
  <si>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</si>
  <si>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</si>
  <si>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</si>
  <si>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</si>
  <si>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</si>
  <si>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</si>
  <si>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</si>
  <si>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</si>
  <si>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</si>
  <si>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</si>
  <si>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</si>
  <si>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</si>
  <si>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</si>
  <si>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</si>
  <si>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</si>
  <si>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</si>
  <si>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</si>
  <si>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</si>
  <si>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</si>
  <si>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</si>
  <si>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</si>
  <si>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</si>
  <si>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</si>
  <si>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</si>
  <si>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</si>
  <si>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</si>
  <si>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</si>
  <si>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</si>
  <si>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</si>
  <si>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</si>
  <si>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</si>
  <si>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</si>
  <si>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</si>
  <si>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</si>
  <si>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</si>
  <si>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</si>
  <si>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</si>
  <si>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</si>
  <si>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</si>
  <si>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</si>
  <si>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</si>
  <si>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</si>
  <si>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</si>
  <si>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</si>
  <si>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</si>
  <si>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</si>
  <si>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</si>
  <si>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</si>
  <si>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</si>
  <si>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</si>
  <si>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</si>
  <si>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</si>
  <si>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</si>
  <si>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</si>
  <si>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</si>
  <si>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</si>
  <si>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</si>
  <si>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</si>
  <si>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</si>
  <si>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</si>
  <si>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</si>
  <si>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</si>
  <si>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</si>
  <si>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</si>
  <si>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</si>
  <si>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</si>
  <si>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</si>
  <si>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</si>
  <si>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</si>
  <si>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</si>
  <si>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</si>
  <si>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</si>
  <si>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</si>
  <si>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</si>
  <si>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</si>
  <si>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</si>
  <si>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</si>
  <si>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</si>
  <si>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</si>
  <si>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</si>
  <si>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</si>
  <si>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</si>
  <si>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</si>
  <si>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</si>
  <si>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</si>
  <si>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</si>
  <si>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</si>
  <si>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</si>
  <si>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</si>
  <si>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</si>
  <si>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</si>
  <si>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</si>
  <si>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</si>
  <si>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</si>
  <si>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</si>
  <si>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</si>
  <si>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</si>
  <si>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</si>
  <si>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</si>
  <si>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</si>
  <si>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</si>
  <si>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</si>
  <si>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</si>
  <si>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</si>
  <si>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</si>
  <si>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</si>
  <si>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</si>
  <si>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</si>
  <si>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</si>
  <si>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</si>
  <si>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</si>
  <si>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</si>
  <si>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</si>
  <si>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</si>
  <si>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</si>
  <si>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</si>
  <si>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</si>
  <si>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</si>
  <si>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</si>
  <si>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</si>
  <si>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</si>
  <si>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</si>
  <si>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</si>
  <si>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</si>
  <si>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</si>
  <si>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</si>
  <si>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</si>
  <si>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</si>
  <si>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</si>
  <si>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</si>
  <si>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</si>
  <si>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</si>
  <si>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</si>
  <si>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</si>
  <si>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</si>
  <si>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</si>
  <si>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</si>
  <si>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</si>
  <si>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</si>
  <si>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</si>
  <si>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</si>
  <si>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</si>
  <si>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</si>
  <si>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</si>
  <si>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</si>
  <si>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</si>
  <si>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</si>
  <si>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</si>
  <si>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</si>
  <si>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</si>
  <si>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</si>
  <si>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</si>
  <si>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</si>
  <si>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</si>
  <si>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</si>
  <si>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</si>
  <si>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</si>
  <si>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</si>
  <si>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</si>
  <si>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</si>
  <si>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</si>
  <si>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</si>
  <si>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</si>
  <si>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</si>
  <si>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</si>
  <si>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</si>
  <si>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</si>
  <si>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</si>
  <si>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</si>
  <si>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</si>
  <si>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</si>
  <si>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</si>
  <si>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</si>
  <si>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</si>
  <si>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</si>
  <si>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</si>
  <si>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</si>
  <si>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</si>
  <si>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</si>
  <si>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</si>
  <si>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</si>
  <si>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</si>
  <si>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</si>
  <si>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</si>
  <si>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</si>
  <si>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</si>
  <si>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</si>
  <si>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</si>
  <si>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</si>
  <si>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</si>
  <si>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</si>
  <si>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</si>
  <si>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</si>
  <si>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</si>
  <si>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</si>
  <si>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</si>
  <si>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</si>
  <si>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</si>
  <si>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</si>
  <si>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</si>
  <si>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</si>
  <si>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</si>
  <si>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</si>
  <si>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</si>
  <si>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</si>
  <si>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</si>
  <si>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</si>
  <si>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</si>
  <si>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</si>
  <si>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</si>
  <si>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</si>
  <si>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</si>
  <si>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</si>
  <si>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</si>
  <si>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</si>
  <si>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</si>
  <si>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</si>
  <si>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</si>
  <si>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</si>
  <si>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</si>
  <si>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</si>
  <si>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</si>
  <si>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</si>
  <si>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</si>
  <si>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</si>
  <si>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</si>
  <si>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</si>
  <si>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</si>
  <si>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</si>
  <si>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</si>
  <si>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</si>
  <si>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</si>
  <si>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</si>
  <si>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</si>
  <si>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</si>
  <si>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</si>
  <si>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</si>
  <si>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</si>
  <si>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</si>
  <si>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</si>
  <si>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</si>
  <si>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</si>
  <si>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</si>
  <si>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</si>
  <si>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</si>
  <si>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</si>
  <si>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</si>
  <si>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</si>
  <si>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</si>
  <si>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</si>
  <si>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</si>
  <si>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</si>
  <si>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</si>
  <si>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</si>
  <si>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</si>
  <si>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</si>
  <si>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</si>
  <si>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</si>
  <si>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</si>
  <si>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</si>
  <si>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</si>
  <si>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</si>
  <si>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</si>
  <si>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</si>
  <si>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</si>
  <si>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</si>
  <si>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</si>
  <si>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</si>
  <si>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</si>
  <si>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</si>
  <si>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</si>
  <si>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</si>
  <si>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</si>
  <si>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</si>
  <si>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</si>
  <si>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</si>
  <si>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</si>
  <si>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</si>
  <si>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</si>
  <si>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</si>
  <si>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</si>
  <si>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</si>
  <si>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</si>
  <si>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</si>
  <si>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</si>
  <si>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</si>
  <si>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</si>
  <si>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</si>
  <si>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</si>
  <si>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</si>
  <si>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</si>
  <si>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</si>
  <si>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</si>
  <si>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</si>
  <si>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</si>
  <si>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</si>
  <si>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</si>
  <si>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</si>
  <si>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</si>
  <si>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</si>
  <si>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</si>
  <si>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</si>
  <si>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</si>
  <si>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</si>
  <si>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</si>
  <si>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</si>
  <si>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</si>
  <si>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</si>
  <si>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</si>
  <si>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</si>
  <si>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</si>
  <si>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</si>
  <si>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</si>
  <si>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</si>
  <si>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</si>
  <si>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</si>
  <si>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</si>
  <si>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</si>
  <si>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</si>
  <si>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</si>
  <si>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</si>
  <si>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</si>
  <si>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</si>
  <si>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</si>
  <si>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</si>
  <si>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</si>
  <si>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</si>
  <si>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</si>
  <si>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</si>
  <si>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</si>
  <si>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</si>
  <si>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</si>
  <si>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</si>
  <si>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</si>
  <si>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</si>
  <si>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</si>
  <si>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</si>
  <si>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</si>
  <si>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</si>
  <si>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</si>
  <si>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</si>
  <si>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</si>
  <si>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</si>
  <si>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</si>
  <si>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</si>
  <si>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</si>
  <si>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</si>
  <si>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</si>
  <si>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</si>
  <si>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</si>
  <si>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</si>
  <si>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</si>
  <si>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</si>
  <si>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</si>
  <si>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</si>
  <si>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</si>
  <si>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</si>
  <si>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</si>
  <si>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</si>
  <si>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</si>
  <si>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</si>
  <si>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</si>
  <si>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</si>
  <si>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</si>
  <si>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</si>
  <si>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</si>
  <si>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</si>
  <si>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</si>
  <si>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</si>
  <si>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</si>
  <si>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</si>
  <si>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</si>
  <si>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</si>
  <si>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</si>
  <si>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</si>
  <si>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</si>
  <si>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</si>
  <si>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</si>
  <si>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</si>
  <si>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</si>
  <si>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</si>
  <si>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</si>
  <si>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</si>
  <si>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</si>
  <si>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</si>
  <si>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</si>
  <si>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</si>
  <si>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</si>
  <si>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</si>
  <si>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</si>
  <si>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</si>
  <si>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</si>
  <si>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</si>
  <si>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</si>
  <si>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</si>
  <si>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</si>
  <si>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</si>
  <si>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</si>
  <si>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</si>
  <si>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</si>
  <si>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</si>
  <si>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</si>
  <si>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</si>
  <si>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</si>
  <si>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</si>
  <si>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</si>
  <si>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</si>
  <si>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</si>
  <si>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</si>
  <si>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</si>
  <si>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</si>
  <si>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</si>
  <si>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</si>
  <si>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</si>
  <si>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</si>
  <si>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</si>
  <si>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</si>
  <si>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</si>
  <si>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</si>
  <si>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</si>
  <si>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</si>
  <si>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</si>
  <si>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</si>
  <si>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</si>
  <si>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</si>
  <si>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</si>
  <si>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</si>
  <si>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</si>
  <si>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</si>
  <si>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</si>
  <si>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</si>
  <si>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</si>
  <si>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</si>
  <si>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</si>
  <si>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</si>
  <si>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</si>
  <si>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</si>
  <si>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</si>
  <si>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</si>
  <si>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</si>
  <si>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</si>
  <si>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</si>
  <si>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</si>
  <si>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</si>
  <si>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</si>
  <si>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</si>
  <si>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</si>
  <si>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</si>
  <si>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</si>
  <si>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</si>
  <si>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</si>
  <si>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</si>
  <si>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</si>
  <si>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</si>
  <si>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</si>
  <si>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</si>
  <si>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</si>
  <si>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</si>
  <si>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</si>
  <si>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</si>
  <si>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</si>
  <si>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</si>
  <si>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</si>
  <si>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</si>
  <si>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</si>
  <si>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</si>
  <si>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</si>
  <si>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</si>
  <si>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</si>
  <si>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</si>
  <si>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</si>
  <si>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</si>
  <si>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</si>
  <si>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</si>
  <si>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</si>
  <si>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</si>
  <si>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</si>
  <si>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</si>
  <si>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</si>
  <si>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</si>
  <si>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</si>
  <si>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</si>
  <si>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</si>
  <si>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</si>
  <si>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</si>
  <si>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</si>
  <si>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</si>
  <si>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</si>
  <si>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</si>
  <si>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</si>
  <si>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</si>
  <si>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</si>
  <si>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</si>
  <si>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</si>
  <si>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</si>
  <si>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</si>
  <si>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</si>
  <si>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</si>
  <si>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</si>
  <si>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</si>
  <si>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</si>
  <si>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</si>
  <si>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</si>
  <si>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</si>
  <si>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</si>
  <si>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</si>
  <si>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</si>
  <si>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</si>
  <si>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</si>
  <si>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</si>
  <si>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</si>
  <si>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</si>
  <si>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</si>
  <si>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</si>
  <si>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</si>
  <si>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</si>
  <si>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</si>
  <si>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</si>
  <si>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</si>
  <si>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</si>
  <si>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</si>
  <si>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</si>
  <si>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</si>
  <si>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</si>
  <si>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</si>
  <si>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</si>
  <si>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</si>
  <si>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</si>
  <si>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</si>
  <si>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</si>
  <si>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</si>
  <si>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</si>
  <si>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</si>
  <si>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</si>
  <si>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</si>
  <si>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</si>
  <si>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</si>
  <si>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</si>
  <si>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</si>
  <si>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</si>
  <si>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</si>
  <si>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</si>
  <si>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</si>
  <si>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</si>
  <si>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</si>
  <si>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</si>
  <si>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</si>
  <si>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</si>
  <si>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</si>
  <si>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</si>
  <si>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</si>
  <si>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</si>
  <si>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</si>
  <si>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</si>
  <si>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</si>
  <si>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</si>
  <si>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</si>
  <si>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</si>
  <si>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</si>
  <si>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</si>
  <si>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</si>
  <si>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</si>
  <si>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</si>
  <si>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</si>
  <si>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</si>
  <si>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</si>
  <si>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</si>
  <si>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</si>
  <si>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</si>
  <si>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</si>
  <si>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</si>
  <si>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</si>
  <si>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</si>
  <si>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</si>
  <si>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</si>
  <si>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</si>
  <si>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</si>
  <si>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</si>
  <si>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</si>
  <si>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</si>
  <si>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</si>
  <si>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</si>
  <si>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</si>
  <si>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</si>
  <si>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</si>
  <si>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</si>
  <si>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</si>
  <si>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</si>
  <si>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</si>
  <si>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</si>
  <si>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</si>
  <si>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</si>
  <si>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</si>
  <si>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</si>
  <si>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</si>
  <si>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</si>
  <si>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</si>
  <si>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</si>
  <si>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</si>
  <si>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</si>
  <si>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</si>
  <si>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</si>
  <si>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</si>
  <si>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</si>
  <si>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</si>
  <si>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</si>
  <si>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</si>
  <si>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</si>
  <si>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</si>
  <si>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</si>
  <si>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</si>
  <si>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</si>
  <si>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</si>
  <si>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</si>
  <si>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</si>
  <si>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</si>
  <si>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</si>
  <si>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</si>
  <si>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</si>
  <si>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</si>
  <si>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</si>
  <si>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</si>
  <si>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</si>
  <si>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</si>
  <si>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</si>
  <si>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</si>
  <si>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</si>
  <si>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</si>
  <si>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</si>
  <si>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</si>
  <si>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</si>
  <si>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</si>
  <si>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</si>
  <si>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</si>
  <si>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</si>
  <si>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</si>
  <si>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</si>
  <si>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</si>
  <si>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</si>
  <si>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</si>
  <si>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</si>
  <si>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</si>
  <si>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</si>
  <si>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</si>
  <si>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</si>
  <si>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</si>
  <si>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</si>
  <si>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</si>
  <si>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</si>
  <si>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</si>
  <si>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</si>
  <si>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</si>
  <si>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</si>
  <si>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</si>
  <si>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</si>
  <si>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</si>
  <si>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</si>
  <si>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</si>
  <si>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</si>
  <si>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</si>
  <si>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</si>
  <si>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</si>
  <si>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</si>
  <si>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</si>
  <si>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</si>
  <si>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</si>
  <si>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</si>
  <si>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</si>
  <si>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</si>
  <si>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</si>
  <si>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</si>
  <si>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</si>
  <si>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</si>
  <si>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</si>
  <si>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</si>
  <si>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</si>
  <si>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</si>
  <si>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</si>
  <si>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</si>
  <si>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</si>
  <si>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</si>
  <si>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</si>
  <si>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</si>
  <si>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</si>
  <si>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</si>
  <si>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</si>
  <si>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</si>
  <si>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</si>
  <si>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</si>
  <si>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</si>
  <si>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</si>
  <si>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</si>
  <si>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</si>
  <si>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</si>
  <si>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</si>
  <si>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</si>
  <si>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</si>
  <si>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</si>
  <si>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</si>
  <si>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</si>
  <si>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</si>
  <si>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</si>
  <si>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</si>
  <si>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</si>
  <si>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</si>
  <si>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</si>
  <si>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</si>
  <si>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</si>
  <si>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</si>
  <si>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</si>
  <si>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</si>
  <si>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</si>
  <si>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</si>
  <si>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</si>
  <si>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</si>
  <si>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</si>
  <si>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</si>
  <si>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</si>
  <si>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</si>
  <si>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</si>
  <si>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</si>
  <si>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</si>
  <si>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</si>
  <si>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</si>
  <si>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</si>
  <si>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</si>
  <si>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</si>
  <si>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</si>
  <si>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</si>
  <si>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</si>
  <si>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</si>
  <si>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</si>
  <si>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</si>
  <si>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</si>
  <si>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</si>
  <si>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</si>
  <si>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</si>
  <si>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</si>
  <si>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</si>
  <si>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</si>
  <si>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</si>
  <si>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</si>
  <si>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</si>
  <si>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</si>
  <si>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</si>
  <si>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</si>
  <si>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</si>
  <si>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</si>
  <si>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</si>
  <si>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</si>
  <si>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</si>
  <si>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</si>
  <si>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</si>
  <si>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</si>
  <si>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</si>
  <si>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</si>
  <si>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</si>
  <si>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</si>
  <si>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</si>
  <si>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</si>
  <si>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</si>
  <si>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</si>
  <si>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</si>
  <si>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</si>
  <si>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</si>
  <si>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</si>
  <si>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</si>
  <si>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</si>
  <si>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</si>
  <si>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</si>
  <si>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</si>
  <si>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</si>
  <si>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</si>
  <si>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</si>
  <si>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</si>
  <si>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</si>
  <si>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</si>
  <si>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</si>
  <si>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</si>
  <si>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</si>
  <si>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</si>
  <si>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</si>
  <si>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</si>
  <si>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</si>
  <si>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</si>
  <si>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</si>
  <si>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</si>
  <si>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</si>
  <si>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</si>
  <si>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</si>
  <si>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</si>
  <si>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</si>
  <si>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</si>
  <si>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</si>
  <si>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</si>
  <si>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</si>
  <si>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</si>
  <si>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</si>
  <si>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</si>
  <si>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</si>
  <si>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</si>
  <si>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</si>
  <si>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</si>
  <si>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</si>
  <si>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</si>
  <si>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</si>
  <si>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</si>
  <si>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</si>
  <si>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</si>
  <si>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</si>
  <si>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</si>
  <si>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</si>
  <si>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</si>
  <si>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</si>
  <si>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</si>
  <si>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</si>
  <si>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</si>
  <si>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</si>
  <si>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</si>
  <si>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</si>
  <si>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</si>
  <si>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</si>
  <si>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</si>
  <si>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</si>
  <si>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</si>
  <si>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</si>
  <si>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</si>
  <si>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</si>
  <si>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</si>
  <si>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</si>
  <si>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</si>
  <si>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</si>
  <si>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</si>
  <si>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</si>
  <si>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</si>
  <si>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</si>
  <si>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</si>
  <si>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</si>
  <si>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</si>
  <si>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</si>
  <si>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</si>
  <si>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</si>
  <si>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</si>
  <si>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</si>
  <si>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</si>
  <si>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</si>
  <si>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</si>
  <si>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</si>
  <si>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</si>
  <si>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</si>
  <si>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</si>
  <si>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</si>
  <si>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</si>
  <si>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</si>
  <si>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</si>
  <si>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</si>
  <si>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</si>
  <si>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</si>
  <si>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</si>
  <si>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</si>
  <si>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</si>
  <si>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</si>
  <si>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</si>
  <si>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</si>
  <si>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</si>
  <si>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</si>
  <si>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</si>
  <si>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</si>
  <si>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</si>
  <si>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</si>
  <si>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</si>
  <si>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</si>
  <si>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</si>
  <si>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</si>
  <si>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</si>
  <si>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</si>
  <si>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</si>
  <si>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</si>
  <si>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</si>
  <si>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</si>
  <si>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</si>
  <si>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</si>
  <si>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</si>
  <si>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</si>
  <si>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</si>
  <si>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</si>
  <si>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</si>
  <si>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</si>
  <si>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</si>
  <si>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</si>
  <si>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</si>
  <si>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</si>
  <si>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</si>
  <si>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</si>
  <si>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</si>
  <si>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</si>
  <si>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</si>
  <si>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</si>
  <si>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</si>
  <si>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</si>
  <si>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</si>
  <si>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</si>
  <si>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</si>
  <si>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</si>
  <si>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</si>
  <si>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</si>
  <si>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</si>
  <si>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</si>
  <si>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</si>
  <si>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</si>
  <si>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</si>
  <si>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</si>
  <si>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</si>
  <si>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</si>
  <si>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</si>
  <si>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</si>
  <si>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</si>
  <si>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</si>
  <si>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</si>
  <si>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</si>
  <si>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</si>
  <si>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</si>
  <si>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</si>
  <si>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</si>
  <si>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</si>
  <si>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</si>
  <si>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</si>
  <si>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</si>
  <si>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</si>
  <si>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</si>
  <si>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</si>
  <si>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</si>
  <si>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</si>
  <si>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</si>
  <si>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</si>
  <si>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</si>
  <si>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</si>
  <si>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</si>
  <si>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</si>
  <si>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</si>
  <si>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</si>
  <si>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</si>
  <si>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</si>
  <si>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</si>
  <si>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</si>
  <si>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</si>
  <si>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</si>
  <si>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</si>
  <si>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</si>
  <si>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</si>
  <si>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</si>
  <si>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</si>
  <si>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</si>
  <si>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</si>
  <si>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</si>
  <si>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</si>
  <si>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</si>
  <si>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</si>
  <si>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</si>
  <si>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</si>
  <si>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</si>
  <si>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</si>
  <si>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</si>
  <si>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</si>
  <si>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</si>
  <si>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</si>
  <si>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</si>
  <si>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</si>
  <si>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</si>
  <si>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</si>
  <si>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</si>
  <si>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</si>
  <si>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</si>
  <si>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</si>
  <si>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</si>
  <si>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</si>
  <si>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</si>
  <si>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</si>
  <si>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</si>
  <si>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</si>
  <si>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</si>
  <si>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</si>
  <si>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</si>
  <si>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</si>
  <si>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</si>
  <si>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</si>
  <si>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</si>
  <si>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</si>
  <si>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</si>
  <si>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</si>
  <si>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</si>
  <si>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</si>
  <si>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</si>
  <si>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</si>
  <si>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</si>
  <si>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</si>
  <si>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</si>
  <si>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</si>
  <si>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</si>
  <si>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</si>
  <si>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</si>
  <si>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</si>
  <si>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</si>
  <si>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</si>
  <si>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</si>
  <si>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</si>
  <si>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</si>
  <si>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</si>
  <si>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</si>
  <si>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</si>
  <si>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</si>
  <si>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</si>
  <si>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</si>
  <si>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</si>
  <si>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</si>
  <si>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</si>
  <si>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</si>
  <si>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</si>
  <si>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</si>
  <si>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</si>
  <si>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</si>
  <si>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</si>
  <si>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</si>
  <si>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</si>
  <si>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</si>
  <si>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</si>
  <si>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</si>
  <si>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</si>
  <si>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</si>
  <si>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</si>
  <si>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</si>
  <si>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</si>
  <si>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</si>
  <si>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</si>
  <si>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</si>
  <si>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</si>
  <si>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</si>
  <si>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</si>
  <si>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</si>
  <si>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</si>
  <si>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</si>
  <si>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</si>
  <si>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</si>
  <si>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</si>
  <si>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</si>
  <si>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</si>
  <si>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</si>
  <si>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</si>
  <si>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</si>
  <si>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</si>
  <si>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</si>
  <si>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</si>
  <si>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</si>
  <si>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</si>
  <si>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</si>
  <si>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</si>
  <si>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</si>
  <si>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</si>
  <si>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</si>
  <si>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</si>
  <si>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</si>
  <si>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</si>
  <si>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</si>
  <si>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</si>
  <si>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</si>
  <si>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</si>
  <si>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</si>
  <si>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</si>
  <si>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</si>
  <si>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</si>
  <si>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</si>
  <si>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</si>
  <si>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</si>
  <si>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</si>
  <si>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</si>
  <si>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</si>
  <si>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</si>
  <si>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</si>
  <si>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</si>
  <si>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</si>
  <si>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</si>
  <si>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</si>
  <si>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</si>
  <si>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</si>
  <si>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</si>
  <si>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</si>
  <si>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</si>
  <si>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</si>
  <si>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</si>
  <si>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</si>
  <si>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</si>
  <si>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</si>
  <si>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</si>
  <si>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</si>
  <si>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</si>
  <si>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</si>
  <si>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</si>
  <si>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</si>
  <si>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</si>
  <si>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</si>
  <si>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</si>
  <si>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</si>
  <si>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</si>
  <si>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</si>
  <si>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</si>
  <si>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</si>
  <si>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</si>
  <si>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</si>
  <si>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</si>
  <si>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</si>
  <si>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</si>
  <si>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</si>
  <si>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</si>
  <si>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</si>
  <si>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</si>
  <si>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</si>
  <si>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</si>
  <si>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</si>
  <si>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</si>
  <si>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</si>
  <si>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</si>
  <si>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</si>
  <si>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</si>
  <si>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</si>
  <si>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</si>
  <si>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</si>
  <si>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</si>
  <si>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</si>
  <si>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</si>
  <si>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</si>
  <si>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</si>
  <si>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</si>
  <si>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</si>
  <si>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</si>
  <si>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</si>
  <si>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</si>
  <si>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</si>
  <si>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</si>
  <si>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</si>
  <si>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</si>
  <si>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</si>
  <si>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</si>
  <si>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</si>
  <si>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</si>
  <si>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</si>
  <si>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</si>
  <si>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</si>
  <si>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</si>
  <si>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</si>
  <si>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</si>
  <si>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</si>
  <si>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</si>
  <si>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</si>
  <si>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</si>
  <si>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</si>
  <si>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</si>
  <si>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</si>
  <si>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</si>
  <si>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</si>
  <si>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</si>
  <si>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</si>
  <si>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</si>
  <si>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</si>
  <si>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</si>
  <si>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</si>
  <si>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</si>
  <si>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</si>
  <si>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</si>
  <si>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</si>
  <si>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</si>
  <si>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</si>
  <si>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</si>
  <si>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</si>
  <si>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</si>
  <si>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</si>
  <si>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</si>
  <si>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</si>
  <si>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</si>
  <si>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</si>
  <si>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</si>
  <si>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</si>
  <si>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</si>
  <si>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</si>
  <si>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</si>
  <si>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</si>
  <si>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</si>
  <si>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</si>
  <si>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</si>
  <si>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</si>
  <si>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</si>
  <si>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</si>
  <si>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</si>
  <si>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</si>
  <si>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</si>
  <si>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</si>
  <si>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</si>
  <si>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</si>
  <si>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</si>
  <si>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</si>
  <si>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</si>
  <si>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</si>
  <si>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</si>
  <si>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</si>
  <si>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</si>
  <si>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</si>
  <si>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</si>
  <si>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</si>
  <si>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</si>
  <si>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</si>
  <si>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</si>
  <si>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</si>
  <si>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</si>
  <si>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</si>
  <si>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</si>
  <si>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</si>
  <si>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</si>
  <si>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</si>
  <si>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</si>
  <si>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</si>
  <si>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</si>
  <si>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</si>
  <si>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</si>
  <si>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</si>
  <si>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</si>
  <si>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</si>
  <si>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</si>
  <si>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</si>
  <si>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</si>
  <si>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</si>
  <si>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</si>
  <si>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</si>
  <si>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</si>
  <si>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</si>
  <si>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</si>
  <si>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</si>
  <si>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</si>
  <si>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</si>
  <si>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</si>
  <si>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</si>
  <si>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</si>
  <si>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</si>
  <si>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</si>
  <si>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</si>
  <si>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</si>
  <si>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</si>
  <si>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</si>
  <si>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</si>
  <si>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</si>
  <si>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</si>
  <si>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</si>
  <si>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</si>
  <si>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</si>
  <si>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</si>
  <si>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</si>
  <si>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</si>
  <si>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</si>
  <si>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</si>
  <si>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</si>
  <si>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</si>
  <si>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</si>
  <si>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</si>
  <si>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</si>
  <si>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</si>
  <si>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</si>
  <si>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</si>
  <si>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</si>
  <si>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</si>
  <si>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</si>
  <si>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</si>
  <si>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</si>
  <si>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</si>
  <si>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</si>
  <si>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</si>
  <si>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</si>
  <si>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</si>
  <si>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</si>
  <si>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</si>
  <si>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</si>
  <si>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</si>
  <si>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</si>
  <si>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</si>
  <si>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</si>
  <si>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</si>
  <si>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</si>
  <si>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</si>
  <si>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</si>
  <si>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</si>
  <si>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</si>
  <si>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</si>
  <si>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</si>
  <si>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</si>
  <si>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</si>
  <si>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</si>
  <si>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</si>
  <si>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</si>
  <si>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</si>
  <si>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</si>
  <si>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</si>
  <si>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</si>
  <si>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</si>
  <si>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</si>
  <si>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</si>
  <si>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</si>
  <si>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</si>
  <si>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</si>
  <si>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</si>
  <si>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</si>
  <si>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</si>
  <si>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</si>
  <si>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</si>
  <si>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</si>
  <si>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</si>
  <si>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</si>
  <si>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</si>
  <si>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</si>
  <si>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</si>
  <si>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</si>
  <si>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</si>
  <si>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</si>
  <si>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</si>
  <si>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</si>
  <si>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</si>
  <si>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</si>
  <si>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</si>
  <si>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</si>
  <si>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</si>
  <si>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</si>
  <si>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</si>
  <si>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</si>
  <si>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</si>
  <si>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</si>
  <si>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</si>
  <si>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</si>
  <si>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</si>
  <si>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</si>
  <si>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</si>
  <si>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</si>
  <si>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</si>
  <si>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</si>
  <si>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</si>
  <si>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</si>
  <si>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</si>
  <si>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</si>
  <si>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</si>
  <si>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</si>
  <si>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</si>
  <si>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</si>
  <si>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</si>
  <si>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</si>
  <si>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</si>
  <si>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</si>
  <si>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</si>
  <si>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</si>
  <si>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</si>
  <si>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</si>
  <si>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</si>
  <si>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</si>
  <si>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</si>
  <si>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</si>
  <si>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</si>
  <si>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</si>
  <si>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</si>
  <si>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</si>
  <si>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</si>
  <si>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</si>
  <si>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</si>
  <si>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</si>
  <si>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</si>
  <si>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</si>
  <si>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</si>
  <si>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</si>
  <si>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</si>
  <si>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</si>
  <si>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</si>
  <si>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</si>
  <si>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</si>
  <si>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</si>
  <si>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</si>
  <si>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</si>
  <si>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</si>
  <si>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</si>
  <si>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</si>
  <si>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</si>
  <si>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</si>
  <si>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</si>
  <si>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</si>
  <si>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</si>
  <si>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</si>
  <si>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</si>
  <si>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</si>
  <si>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</si>
  <si>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</si>
  <si>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</si>
  <si>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</si>
  <si>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</si>
  <si>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</si>
  <si>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</si>
  <si>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</si>
  <si>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</si>
  <si>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</si>
  <si>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</si>
  <si>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</si>
  <si>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</si>
  <si>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</si>
  <si>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</si>
  <si>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</si>
  <si>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</si>
  <si>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</si>
  <si>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</si>
  <si>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</si>
  <si>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</si>
  <si>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</si>
  <si>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</si>
  <si>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</si>
  <si>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</si>
  <si>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</si>
  <si>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</si>
  <si>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</si>
  <si>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</si>
  <si>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</si>
  <si>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</si>
  <si>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</si>
  <si>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</si>
  <si>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</si>
  <si>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</si>
  <si>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</si>
  <si>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</si>
  <si>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</si>
  <si>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</si>
  <si>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</si>
  <si>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</si>
  <si>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</si>
  <si>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</si>
  <si>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</si>
  <si>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</si>
  <si>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</si>
  <si>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</si>
  <si>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</si>
  <si>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</si>
  <si>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</si>
  <si>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</si>
  <si>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</si>
  <si>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</si>
  <si>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</si>
  <si>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</si>
  <si>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</si>
  <si>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</si>
  <si>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</si>
  <si>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</si>
  <si>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</si>
  <si>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</si>
  <si>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</si>
  <si>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</si>
  <si>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</si>
  <si>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</si>
  <si>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</si>
  <si>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</si>
  <si>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</si>
  <si>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</si>
  <si>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</si>
  <si>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</si>
  <si>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</si>
  <si>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</si>
  <si>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</si>
  <si>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</si>
  <si>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</si>
  <si>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</si>
  <si>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</si>
  <si>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</si>
  <si>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</si>
  <si>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</si>
  <si>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</si>
  <si>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</si>
  <si>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</si>
  <si>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</si>
  <si>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</si>
  <si>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</si>
  <si>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</si>
  <si>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</si>
  <si>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</si>
  <si>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</si>
  <si>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</si>
  <si>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</si>
  <si>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</si>
  <si>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</si>
  <si>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</si>
  <si>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</si>
  <si>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</si>
  <si>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</si>
  <si>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</si>
  <si>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</si>
  <si>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</si>
  <si>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</si>
  <si>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</si>
  <si>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</si>
  <si>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</si>
  <si>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</si>
  <si>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</si>
  <si>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</si>
  <si>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</si>
  <si>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</si>
  <si>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</si>
  <si>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</si>
  <si>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</si>
  <si>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</si>
  <si>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</si>
  <si>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</si>
  <si>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</si>
  <si>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</si>
  <si>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</si>
  <si>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</si>
  <si>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</si>
  <si>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</si>
  <si>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</si>
  <si>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</si>
  <si>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</si>
  <si>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</si>
  <si>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</si>
  <si>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</si>
  <si>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</si>
  <si>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</si>
  <si>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</si>
  <si>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</si>
  <si>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</si>
  <si>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</si>
  <si>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</si>
  <si>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</si>
  <si>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</si>
  <si>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</si>
  <si>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</si>
  <si>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</si>
  <si>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</si>
  <si>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</si>
  <si>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</si>
  <si>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</si>
  <si>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</si>
  <si>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</si>
  <si>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</si>
  <si>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</si>
  <si>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</si>
  <si>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</si>
  <si>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</si>
  <si>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</si>
  <si>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</si>
  <si>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</si>
  <si>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</si>
  <si>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</si>
  <si>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</si>
  <si>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</si>
  <si>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</si>
  <si>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</si>
  <si>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</si>
  <si>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</si>
  <si>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</si>
  <si>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</si>
  <si>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</si>
  <si>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</si>
  <si>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</si>
  <si>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</si>
  <si>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</si>
  <si>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</si>
  <si>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</si>
  <si>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</si>
  <si>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</si>
  <si>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</si>
  <si>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</si>
  <si>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</si>
  <si>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</si>
  <si>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</si>
  <si>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</si>
  <si>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</si>
  <si>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</si>
  <si>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</si>
  <si>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</si>
  <si>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</si>
  <si>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</si>
  <si>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</si>
  <si>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</si>
  <si>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</si>
  <si>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</si>
  <si>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</si>
  <si>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</si>
  <si>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</si>
  <si>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</si>
  <si>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</si>
  <si>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</si>
  <si>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</si>
  <si>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</si>
  <si>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</si>
  <si>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</si>
  <si>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</si>
  <si>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</si>
  <si>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</si>
  <si>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</si>
  <si>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</si>
  <si>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</si>
  <si>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</si>
  <si>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</si>
  <si>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</si>
  <si>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</si>
  <si>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</si>
  <si>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</si>
  <si>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</si>
  <si>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</si>
  <si>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</si>
  <si>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</si>
  <si>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</si>
  <si>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</si>
  <si>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</si>
  <si>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</si>
  <si>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</si>
  <si>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</si>
  <si>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</si>
  <si>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</si>
  <si>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</si>
  <si>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</si>
  <si>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</si>
  <si>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</si>
  <si>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</si>
  <si>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</si>
  <si>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</si>
  <si>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</si>
  <si>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</si>
  <si>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</si>
  <si>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</si>
  <si>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</si>
  <si>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</si>
  <si>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</si>
  <si>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</si>
  <si>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</si>
  <si>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</si>
  <si>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</si>
  <si>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</si>
  <si>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</si>
  <si>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</si>
  <si>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</si>
  <si>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</si>
  <si>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</si>
  <si>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</si>
  <si>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</si>
  <si>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</si>
  <si>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</si>
  <si>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</si>
  <si>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</si>
  <si>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</si>
  <si>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</si>
  <si>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</si>
  <si>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</si>
  <si>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</si>
  <si>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</si>
  <si>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</si>
  <si>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</si>
  <si>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</si>
  <si>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</si>
  <si>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</si>
  <si>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</si>
  <si>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</si>
  <si>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</si>
  <si>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</si>
  <si>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</si>
  <si>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</si>
  <si>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</si>
  <si>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</si>
  <si>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</si>
  <si>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</si>
  <si>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</si>
  <si>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</si>
  <si>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</si>
  <si>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</si>
  <si>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</si>
  <si>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</si>
  <si>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</si>
  <si>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</si>
  <si>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</si>
  <si>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</si>
  <si>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</si>
  <si>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</si>
  <si>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</si>
  <si>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</si>
  <si>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</si>
  <si>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</si>
  <si>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</si>
  <si>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</si>
  <si>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</si>
  <si>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</si>
  <si>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</si>
  <si>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</si>
  <si>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</si>
  <si>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</si>
  <si>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</si>
  <si>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</si>
  <si>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</si>
  <si>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</si>
  <si>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</si>
  <si>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</si>
  <si>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</si>
  <si>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</si>
  <si>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</si>
  <si>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</si>
  <si>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</si>
  <si>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</si>
  <si>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</si>
  <si>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</si>
  <si>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</si>
  <si>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</si>
  <si>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</si>
  <si>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</si>
  <si>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</si>
  <si>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</si>
  <si>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</si>
  <si>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</si>
  <si>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</si>
  <si>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</si>
  <si>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</si>
  <si>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</si>
  <si>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</si>
  <si>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</si>
  <si>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</si>
  <si>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</si>
  <si>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</si>
  <si>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</si>
  <si>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</si>
  <si>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</si>
  <si>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</si>
  <si>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</si>
  <si>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</si>
  <si>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</si>
  <si>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</si>
  <si>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</si>
  <si>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</si>
  <si>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</si>
  <si>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</si>
  <si>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</si>
  <si>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</si>
  <si>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</si>
  <si>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</si>
  <si>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</si>
  <si>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</si>
  <si>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</si>
  <si>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</si>
  <si>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</si>
  <si>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</si>
  <si>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</si>
  <si>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</si>
  <si>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</si>
  <si>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</si>
  <si>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</si>
  <si>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</si>
  <si>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</si>
  <si>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</si>
  <si>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</si>
  <si>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</si>
  <si>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</si>
  <si>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</si>
  <si>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</si>
  <si>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</si>
  <si>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</si>
  <si>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</si>
  <si>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</si>
  <si>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</si>
  <si>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</si>
  <si>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</si>
  <si>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</si>
  <si>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</si>
  <si>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</si>
  <si>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</si>
  <si>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</si>
  <si>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</si>
  <si>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</si>
  <si>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</si>
  <si>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</si>
  <si>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</si>
  <si>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</si>
  <si>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</si>
  <si>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</si>
  <si>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</si>
  <si>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</si>
  <si>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</si>
  <si>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</si>
  <si>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</si>
  <si>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</si>
  <si>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</si>
  <si>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</si>
  <si>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</si>
  <si>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</si>
  <si>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</si>
  <si>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</si>
  <si>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</si>
  <si>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</si>
  <si>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</si>
  <si>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</si>
  <si>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</si>
  <si>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</si>
  <si>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</si>
  <si>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</si>
  <si>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</si>
  <si>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</si>
  <si>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</si>
  <si>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</si>
  <si>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</si>
  <si>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</si>
  <si>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</si>
  <si>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</si>
  <si>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</si>
  <si>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</si>
  <si>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</si>
  <si>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</si>
  <si>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</si>
  <si>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</si>
  <si>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</si>
  <si>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</si>
  <si>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</si>
  <si>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</si>
  <si>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</si>
  <si>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</si>
  <si>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</si>
  <si>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</si>
  <si>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</si>
  <si>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</si>
  <si>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</si>
  <si>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</si>
  <si>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</si>
  <si>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</si>
  <si>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</si>
  <si>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</si>
  <si>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</si>
  <si>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</si>
  <si>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</si>
  <si>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</si>
  <si>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</si>
  <si>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</si>
  <si>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</si>
  <si>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</si>
  <si>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</si>
  <si>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</si>
  <si>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</si>
  <si>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</si>
  <si>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</si>
  <si>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</si>
  <si>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</si>
  <si>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</si>
  <si>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</si>
  <si>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</si>
  <si>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</si>
  <si>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</si>
  <si>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</si>
  <si>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</si>
  <si>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</si>
  <si>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</si>
  <si>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</si>
  <si>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</si>
  <si>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</si>
  <si>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</si>
  <si>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</si>
  <si>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</si>
  <si>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</si>
  <si>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</si>
  <si>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</si>
  <si>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</si>
  <si>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</si>
  <si>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</si>
  <si>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</si>
  <si>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</si>
  <si>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</si>
  <si>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</si>
  <si>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</si>
  <si>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</si>
  <si>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</si>
  <si>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</si>
  <si>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</si>
  <si>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</si>
  <si>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</si>
  <si>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</si>
  <si>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</si>
  <si>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</si>
  <si>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</si>
  <si>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</si>
  <si>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</si>
  <si>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</si>
  <si>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</si>
  <si>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</si>
  <si>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</si>
  <si>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</si>
  <si>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</si>
  <si>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</si>
  <si>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</si>
  <si>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</si>
  <si>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</si>
  <si>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</si>
  <si>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</si>
  <si>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</si>
  <si>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</si>
  <si>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</si>
  <si>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</si>
  <si>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</si>
  <si>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</si>
  <si>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</si>
  <si>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</si>
  <si>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</si>
  <si>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</si>
  <si>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</si>
  <si>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</si>
  <si>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</si>
  <si>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</si>
  <si>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</si>
  <si>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</si>
  <si>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</si>
  <si>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</si>
  <si>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</si>
  <si>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</si>
  <si>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</si>
  <si>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</si>
  <si>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</si>
  <si>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</si>
  <si>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</si>
  <si>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</si>
  <si>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</si>
  <si>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</si>
  <si>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</si>
  <si>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</si>
  <si>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</si>
  <si>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</si>
  <si>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</si>
  <si>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</si>
  <si>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</si>
  <si>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</si>
  <si>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</si>
  <si>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</si>
  <si>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</si>
  <si>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</si>
  <si>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</si>
  <si>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</si>
  <si>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</si>
  <si>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</si>
  <si>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</si>
  <si>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</si>
  <si>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</si>
  <si>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</si>
  <si>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</si>
  <si>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</si>
  <si>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</si>
  <si>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</si>
  <si>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</si>
  <si>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</si>
  <si>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</si>
  <si>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</si>
  <si>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</si>
  <si>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</si>
  <si>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</si>
  <si>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</si>
  <si>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</si>
  <si>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</si>
  <si>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</si>
  <si>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</si>
  <si>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</si>
  <si>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</si>
  <si>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</si>
  <si>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</si>
  <si>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</si>
  <si>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</si>
  <si>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</si>
  <si>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</si>
  <si>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</si>
  <si>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</si>
  <si>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</si>
  <si>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</si>
  <si>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</si>
  <si>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</si>
  <si>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</si>
  <si>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</si>
  <si>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</si>
  <si>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</si>
  <si>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</si>
  <si>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</si>
  <si>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</si>
  <si>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</si>
  <si>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</si>
  <si>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</si>
  <si>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</si>
  <si>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</si>
  <si>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</si>
  <si>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</si>
  <si>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</si>
  <si>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</si>
  <si>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</si>
  <si>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</si>
  <si>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</si>
  <si>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</si>
  <si>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</si>
  <si>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</si>
  <si>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</si>
  <si>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</si>
  <si>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</si>
  <si>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</si>
  <si>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</si>
  <si>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</si>
  <si>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</si>
  <si>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</si>
  <si>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</si>
  <si>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</si>
  <si>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</si>
  <si>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</si>
  <si>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</si>
  <si>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</si>
  <si>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</si>
  <si>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</si>
  <si>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</si>
  <si>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</si>
  <si>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</si>
  <si>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</si>
  <si>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</si>
  <si>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</si>
  <si>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</si>
  <si>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</si>
  <si>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</si>
  <si>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</si>
  <si>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</si>
  <si>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</si>
  <si>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</si>
  <si>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</si>
  <si>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</si>
  <si>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</si>
  <si>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</si>
  <si>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</si>
  <si>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</si>
  <si>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</si>
  <si>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</si>
  <si>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</si>
  <si>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</si>
  <si>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</si>
  <si>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</si>
  <si>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</si>
  <si>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</si>
  <si>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</si>
  <si>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</si>
  <si>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</si>
  <si>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</si>
  <si>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</si>
  <si>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</si>
  <si>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</si>
  <si>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</si>
  <si>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</si>
  <si>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</si>
  <si>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</si>
  <si>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</si>
  <si>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</si>
  <si>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</si>
  <si>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</si>
  <si>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</si>
  <si>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</si>
  <si>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</si>
  <si>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</si>
  <si>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</si>
  <si>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</si>
  <si>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</si>
  <si>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</si>
  <si>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</si>
  <si>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</si>
  <si>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</si>
  <si>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</si>
  <si>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</si>
  <si>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</si>
  <si>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</si>
  <si>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</si>
  <si>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</si>
  <si>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</si>
  <si>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</si>
  <si>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</si>
  <si>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</si>
  <si>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</si>
  <si>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</si>
  <si>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</si>
  <si>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</si>
  <si>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</si>
  <si>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</si>
  <si>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</si>
  <si>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</si>
  <si>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</si>
  <si>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</si>
  <si>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</si>
  <si>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</si>
  <si>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</si>
  <si>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</si>
  <si>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</si>
  <si>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</si>
  <si>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</si>
  <si>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</si>
  <si>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</si>
  <si>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</si>
  <si>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</si>
  <si>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</si>
  <si>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</si>
  <si>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</si>
  <si>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</si>
  <si>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</si>
  <si>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</si>
  <si>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</si>
  <si>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</si>
  <si>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</si>
  <si>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</si>
  <si>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</si>
  <si>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</si>
  <si>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</si>
  <si>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</si>
  <si>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</si>
  <si>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</si>
  <si>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</si>
  <si>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</si>
  <si>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</si>
  <si>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</si>
  <si>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</si>
  <si>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</si>
  <si>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</si>
  <si>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</si>
  <si>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</si>
  <si>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</si>
  <si>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</si>
  <si>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</si>
  <si>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</si>
  <si>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</si>
  <si>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</si>
  <si>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</si>
  <si>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</si>
  <si>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</si>
  <si>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</si>
  <si>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</si>
  <si>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</si>
  <si>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</si>
  <si>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</si>
  <si>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</si>
  <si>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</si>
  <si>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</si>
  <si>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</si>
  <si>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</si>
  <si>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</si>
  <si>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</si>
  <si>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</si>
  <si>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</si>
  <si>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</si>
  <si>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</si>
  <si>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</si>
  <si>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</si>
  <si>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</si>
  <si>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</si>
  <si>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</si>
  <si>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</si>
  <si>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</si>
  <si>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</si>
  <si>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</si>
  <si>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</si>
  <si>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</si>
  <si>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</si>
  <si>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</si>
  <si>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</si>
  <si>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</si>
  <si>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</si>
  <si>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</si>
  <si>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</si>
  <si>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</si>
  <si>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</si>
  <si>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</si>
  <si>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</si>
  <si>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</si>
  <si>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</si>
  <si>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</si>
  <si>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</si>
  <si>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</si>
  <si>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</si>
  <si>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</si>
  <si>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</si>
  <si>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</si>
  <si>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</si>
  <si>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</si>
  <si>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</si>
  <si>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</si>
  <si>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</si>
  <si>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</si>
  <si>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</si>
  <si>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</si>
  <si>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</si>
  <si>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</si>
  <si>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</si>
  <si>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</si>
  <si>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</si>
  <si>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</si>
  <si>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</si>
  <si>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</si>
  <si>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</si>
  <si>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</si>
  <si>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</si>
  <si>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</si>
  <si>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</si>
  <si>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</si>
  <si>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</si>
  <si>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</si>
  <si>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</si>
  <si>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</si>
  <si>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</si>
  <si>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</si>
  <si>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</si>
  <si>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</si>
  <si>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</si>
  <si>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</si>
  <si>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</si>
  <si>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</si>
  <si>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</si>
  <si>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</si>
  <si>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</si>
  <si>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</si>
  <si>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</si>
  <si>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</si>
  <si>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</si>
  <si>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</si>
  <si>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</si>
  <si>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</si>
  <si>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</si>
  <si>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</si>
  <si>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</si>
  <si>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</si>
  <si>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</si>
  <si>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</si>
  <si>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</si>
  <si>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</si>
  <si>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</si>
  <si>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</si>
  <si>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</si>
  <si>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</si>
  <si>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</si>
  <si>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</si>
  <si>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</si>
  <si>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</si>
  <si>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</si>
  <si>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</si>
  <si>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</si>
  <si>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</si>
  <si>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</si>
  <si>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</si>
  <si>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</si>
  <si>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</si>
  <si>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</si>
  <si>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</si>
  <si>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</si>
  <si>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</si>
  <si>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</si>
  <si>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</si>
  <si>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</si>
  <si>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</si>
  <si>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</si>
  <si>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</si>
  <si>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</si>
  <si>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</si>
  <si>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</si>
  <si>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</si>
  <si>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</si>
  <si>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</si>
  <si>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</si>
  <si>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</si>
  <si>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</si>
  <si>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</si>
  <si>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</si>
  <si>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</si>
  <si>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</si>
  <si>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</si>
  <si>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</si>
  <si>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</si>
  <si>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</si>
  <si>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</si>
  <si>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</si>
  <si>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</si>
  <si>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</si>
  <si>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</si>
  <si>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</si>
  <si>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</si>
  <si>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</si>
  <si>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</si>
  <si>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</si>
  <si>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</si>
  <si>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</si>
  <si>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</si>
  <si>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</si>
  <si>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</si>
  <si>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</si>
  <si>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</si>
  <si>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</si>
  <si>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</si>
  <si>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</si>
  <si>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</si>
  <si>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</si>
  <si>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</si>
  <si>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</si>
  <si>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</si>
  <si>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</si>
  <si>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</si>
  <si>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</si>
  <si>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</si>
  <si>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</si>
  <si>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</si>
  <si>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</si>
  <si>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</si>
  <si>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</si>
  <si>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</si>
  <si>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</si>
  <si>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</si>
  <si>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</si>
  <si>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</si>
  <si>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</si>
  <si>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</si>
  <si>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</si>
  <si>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</si>
  <si>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</si>
  <si>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</si>
  <si>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</si>
  <si>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</si>
  <si>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</si>
  <si>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</si>
  <si>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</si>
  <si>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</si>
  <si>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</si>
  <si>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</si>
  <si>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</si>
  <si>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</si>
  <si>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</si>
  <si>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</si>
  <si>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</si>
  <si>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</si>
  <si>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</si>
  <si>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</si>
  <si>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</si>
  <si>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</si>
  <si>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</si>
  <si>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</si>
  <si>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</si>
  <si>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</si>
  <si>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</si>
  <si>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</si>
  <si>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</si>
  <si>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</si>
  <si>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</si>
  <si>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</si>
  <si>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</si>
  <si>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</si>
  <si>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</si>
  <si>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</si>
  <si>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</si>
  <si>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</si>
  <si>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</si>
  <si>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</si>
  <si>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</si>
  <si>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</si>
  <si>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</si>
  <si>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</si>
  <si>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</si>
  <si>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</si>
  <si>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</si>
  <si>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</si>
  <si>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</si>
  <si>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</si>
  <si>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</si>
  <si>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</si>
  <si>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</si>
  <si>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</si>
  <si>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</si>
  <si>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</si>
  <si>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</si>
  <si>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</si>
  <si>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</si>
  <si>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</si>
  <si>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</si>
  <si>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</si>
  <si>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</si>
  <si>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</si>
  <si>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</si>
  <si>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</si>
  <si>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</si>
  <si>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</si>
  <si>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</si>
  <si>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</si>
  <si>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</si>
  <si>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</si>
  <si>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</si>
  <si>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</si>
  <si>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</si>
  <si>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</si>
  <si>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</si>
  <si>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</si>
  <si>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</si>
  <si>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</si>
  <si>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</si>
  <si>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</si>
  <si>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</si>
  <si>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</si>
  <si>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</si>
  <si>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</si>
  <si>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</si>
  <si>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</si>
  <si>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</si>
  <si>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</si>
  <si>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</si>
  <si>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</si>
  <si>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</si>
  <si>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</si>
  <si>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</si>
  <si>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</si>
  <si>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</si>
  <si>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</si>
  <si>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</si>
  <si>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</si>
  <si>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</si>
  <si>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</si>
  <si>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</si>
  <si>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</si>
  <si>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</si>
  <si>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</si>
  <si>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</si>
  <si>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</si>
  <si>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</si>
  <si>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</si>
  <si>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</si>
  <si>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</si>
  <si>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</si>
  <si>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</si>
  <si>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</si>
  <si>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</si>
  <si>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</si>
  <si>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</si>
  <si>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</si>
  <si>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</si>
  <si>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</si>
  <si>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</si>
  <si>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</si>
  <si>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</si>
  <si>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</si>
  <si>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</si>
  <si>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</si>
  <si>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</si>
  <si>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</si>
  <si>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</si>
  <si>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</si>
  <si>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</si>
  <si>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</si>
  <si>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</si>
  <si>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</si>
  <si>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</si>
  <si>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</si>
  <si>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</si>
  <si>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</si>
  <si>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</si>
  <si>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</si>
  <si>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</si>
  <si>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</si>
  <si>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</si>
  <si>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</si>
  <si>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</si>
  <si>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</si>
  <si>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</si>
  <si>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</si>
  <si>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</si>
  <si>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</si>
  <si>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</si>
  <si>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</si>
  <si>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</si>
  <si>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</si>
  <si>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</si>
  <si>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</si>
  <si>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</si>
  <si>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</si>
  <si>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</si>
  <si>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</si>
  <si>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</si>
  <si>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</si>
  <si>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</si>
  <si>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</si>
  <si>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</si>
  <si>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</si>
  <si>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</si>
  <si>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</si>
  <si>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</si>
  <si>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</si>
  <si>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</si>
  <si>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</si>
  <si>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</si>
  <si>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</si>
  <si>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</si>
  <si>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</si>
  <si>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</si>
  <si>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</si>
  <si>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</si>
  <si>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</si>
  <si>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</si>
  <si>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</si>
  <si>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</si>
  <si>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</si>
  <si>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</si>
  <si>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</si>
  <si>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</si>
  <si>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</si>
  <si>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</si>
  <si>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</si>
  <si>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</si>
  <si>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</si>
  <si>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</si>
  <si>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</si>
  <si>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</si>
  <si>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</si>
  <si>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</si>
  <si>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</si>
  <si>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</si>
  <si>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</si>
  <si>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</si>
  <si>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</si>
  <si>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</si>
  <si>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</si>
  <si>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</si>
  <si>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</si>
  <si>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</si>
  <si>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</si>
  <si>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</si>
  <si>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</si>
  <si>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</si>
  <si>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</si>
  <si>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</si>
  <si>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</si>
  <si>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</si>
  <si>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</si>
  <si>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</si>
  <si>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</si>
  <si>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</si>
  <si>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</si>
  <si>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</si>
  <si>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</si>
  <si>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</si>
  <si>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</si>
  <si>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</si>
  <si>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</si>
  <si>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</si>
  <si>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</si>
  <si>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</si>
  <si>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</si>
  <si>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</si>
  <si>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</si>
  <si>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</si>
  <si>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</si>
  <si>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</si>
  <si>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</si>
  <si>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</si>
  <si>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</si>
  <si>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</si>
  <si>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</si>
  <si>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</si>
  <si>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</si>
  <si>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</si>
  <si>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</si>
  <si>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</si>
  <si>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</si>
  <si>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</si>
  <si>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</si>
  <si>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</si>
  <si>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</si>
  <si>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</si>
  <si>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</si>
  <si>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</si>
  <si>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</si>
  <si>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</si>
  <si>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</si>
  <si>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</si>
  <si>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</si>
  <si>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</si>
  <si>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</si>
  <si>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</si>
  <si>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</si>
  <si>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</si>
  <si>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</si>
  <si>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</si>
  <si>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</si>
  <si>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</si>
  <si>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</si>
  <si>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</si>
  <si>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</si>
  <si>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</si>
  <si>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</si>
  <si>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</si>
  <si>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</si>
  <si>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</si>
  <si>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</si>
  <si>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</si>
  <si>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</si>
  <si>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</si>
  <si>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</si>
  <si>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</si>
  <si>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</si>
  <si>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</si>
  <si>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</si>
  <si>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</si>
  <si>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</si>
  <si>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</si>
  <si>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</si>
  <si>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</si>
  <si>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</si>
  <si>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</si>
  <si>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</si>
  <si>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</si>
  <si>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</si>
  <si>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</si>
  <si>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</si>
  <si>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</si>
  <si>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</si>
  <si>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</si>
  <si>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</si>
  <si>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</si>
  <si>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</si>
  <si>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</si>
  <si>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</si>
  <si>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</si>
  <si>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</si>
  <si>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</si>
  <si>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</si>
  <si>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</si>
  <si>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</si>
  <si>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</si>
  <si>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</si>
  <si>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</si>
  <si>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</si>
  <si>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</si>
  <si>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</si>
  <si>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</si>
  <si>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</si>
  <si>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</si>
  <si>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</si>
  <si>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</si>
  <si>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</si>
  <si>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</si>
  <si>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</si>
  <si>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</si>
  <si>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</si>
  <si>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</si>
  <si>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</si>
  <si>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</si>
  <si>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</si>
  <si>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</si>
  <si>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</si>
  <si>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</si>
  <si>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</si>
  <si>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</si>
  <si>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</si>
  <si>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</si>
  <si>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</si>
  <si>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</si>
  <si>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</si>
  <si>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</si>
  <si>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</si>
  <si>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</si>
  <si>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</si>
  <si>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</si>
  <si>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</si>
  <si>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</si>
  <si>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</si>
  <si>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</si>
  <si>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</si>
  <si>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</si>
  <si>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</si>
  <si>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</si>
  <si>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</si>
  <si>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</si>
  <si>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</si>
  <si>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</si>
  <si>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</si>
  <si>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</si>
  <si>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</si>
  <si>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</si>
  <si>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</si>
  <si>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</si>
  <si>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</si>
  <si>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</si>
  <si>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</si>
  <si>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</si>
  <si>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</si>
  <si>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</si>
  <si>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</si>
  <si>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</si>
  <si>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</si>
  <si>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</si>
  <si>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</si>
  <si>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</si>
  <si>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</si>
  <si>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</si>
  <si>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</si>
  <si>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</si>
  <si>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</si>
  <si>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</si>
  <si>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</si>
  <si>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</si>
  <si>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</si>
  <si>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</si>
  <si>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</si>
  <si>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</si>
  <si>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</si>
  <si>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</si>
  <si>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</si>
  <si>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</si>
  <si>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</si>
  <si>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</si>
  <si>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</si>
  <si>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</si>
  <si>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</si>
  <si>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</si>
  <si>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</si>
  <si>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</si>
  <si>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</si>
  <si>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</si>
  <si>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</si>
  <si>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</si>
  <si>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</si>
  <si>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</si>
  <si>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</si>
  <si>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</si>
  <si>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</si>
  <si>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</si>
  <si>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</si>
  <si>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</si>
  <si>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</si>
  <si>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</si>
  <si>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</si>
  <si>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</si>
  <si>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</si>
  <si>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</si>
  <si>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</si>
  <si>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</si>
  <si>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</si>
  <si>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</si>
  <si>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</si>
  <si>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</si>
  <si>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</si>
  <si>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</si>
  <si>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</si>
  <si>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</si>
  <si>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</si>
  <si>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</si>
  <si>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</si>
  <si>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</si>
  <si>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</si>
  <si>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</si>
  <si>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</si>
  <si>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</si>
  <si>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</si>
  <si>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</si>
  <si>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</si>
  <si>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</si>
  <si>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</si>
  <si>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</si>
  <si>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</si>
  <si>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</si>
  <si>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</si>
  <si>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</si>
  <si>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</si>
  <si>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</si>
  <si>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</si>
  <si>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</si>
  <si>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</si>
  <si>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</si>
  <si>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</si>
  <si>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</si>
  <si>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</si>
  <si>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</si>
  <si>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</si>
  <si>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</si>
  <si>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</si>
  <si>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</si>
  <si>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</si>
  <si>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</si>
  <si>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</si>
  <si>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</si>
  <si>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</si>
  <si>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</si>
  <si>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</si>
  <si>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</si>
  <si>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</si>
  <si>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</si>
  <si>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</si>
  <si>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</si>
  <si>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</si>
  <si>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</si>
  <si>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</si>
  <si>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</si>
  <si>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</si>
  <si>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</si>
  <si>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</si>
  <si>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</si>
  <si>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</si>
  <si>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</si>
  <si>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</si>
  <si>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</si>
  <si>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</si>
  <si>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</si>
  <si>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</si>
  <si>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</si>
  <si>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</si>
  <si>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</si>
  <si>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</si>
  <si>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</si>
  <si>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</si>
  <si>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</si>
  <si>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</si>
  <si>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</si>
  <si>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</si>
  <si>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</si>
  <si>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</si>
  <si>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</si>
  <si>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</si>
  <si>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</si>
  <si>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</si>
  <si>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</si>
  <si>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</si>
  <si>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</si>
  <si>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</si>
  <si>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</si>
  <si>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</si>
  <si>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</si>
  <si>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</si>
  <si>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</si>
  <si>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</si>
  <si>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</si>
  <si>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</si>
  <si>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</si>
  <si>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</si>
  <si>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</si>
  <si>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</si>
  <si>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</si>
  <si>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</si>
  <si>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</si>
  <si>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</si>
  <si>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</si>
  <si>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</si>
  <si>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</si>
  <si>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</si>
  <si>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</si>
  <si>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</si>
  <si>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</si>
  <si>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</si>
  <si>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</si>
  <si>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</si>
  <si>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</si>
  <si>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</si>
  <si>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</si>
  <si>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</si>
  <si>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</si>
  <si>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</si>
  <si>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</si>
  <si>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</si>
  <si>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</si>
  <si>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</si>
  <si>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</si>
  <si>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</si>
  <si>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</si>
  <si>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</si>
  <si>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</si>
  <si>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</si>
  <si>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</si>
  <si>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</si>
  <si>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</si>
  <si>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</si>
  <si>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</si>
  <si>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</si>
  <si>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</si>
  <si>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</si>
  <si>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</si>
  <si>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</si>
  <si>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</si>
  <si>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</si>
  <si>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</si>
  <si>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</si>
  <si>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</si>
  <si>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</si>
  <si>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</si>
  <si>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</si>
  <si>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</si>
  <si>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</si>
  <si>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</si>
  <si>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</si>
  <si>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</si>
  <si>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</si>
  <si>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</si>
  <si>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</si>
  <si>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</si>
  <si>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</si>
  <si>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</si>
  <si>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</si>
  <si>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</si>
  <si>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</si>
  <si>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</si>
  <si>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</si>
  <si>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</si>
  <si>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</si>
  <si>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</si>
  <si>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</si>
  <si>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</si>
  <si>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</si>
  <si>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</si>
  <si>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</si>
  <si>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</si>
  <si>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</si>
  <si>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</si>
  <si>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</si>
  <si>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</si>
  <si>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</si>
  <si>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</si>
  <si>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</si>
  <si>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</si>
  <si>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</si>
  <si>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</si>
  <si>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</si>
  <si>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</si>
  <si>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</si>
  <si>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</si>
  <si>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</si>
  <si>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</si>
  <si>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</si>
  <si>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</si>
  <si>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</si>
  <si>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</si>
  <si>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</si>
  <si>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</si>
  <si>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</si>
  <si>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</si>
  <si>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</si>
  <si>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</si>
  <si>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</si>
  <si>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</si>
  <si>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</si>
  <si>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</si>
  <si>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</si>
  <si>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</si>
  <si>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</si>
  <si>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</si>
  <si>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</si>
  <si>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</si>
  <si>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</si>
  <si>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</si>
  <si>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</si>
  <si>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</si>
  <si>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</si>
  <si>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</si>
  <si>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</si>
  <si>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</si>
  <si>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</si>
  <si>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</si>
  <si>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</si>
  <si>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</si>
  <si>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</si>
  <si>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</si>
  <si>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</si>
  <si>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</si>
  <si>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</si>
  <si>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</si>
  <si>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</si>
  <si>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</si>
  <si>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</si>
  <si>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</si>
  <si>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</si>
  <si>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</si>
  <si>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</si>
  <si>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</si>
  <si>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</si>
  <si>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</si>
  <si>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</si>
  <si>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</si>
  <si>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</si>
  <si>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</si>
  <si>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</si>
  <si>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</si>
  <si>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</si>
  <si>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</si>
  <si>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</si>
  <si>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</si>
  <si>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</si>
  <si>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</si>
  <si>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</si>
  <si>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</si>
  <si>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</si>
  <si>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</si>
  <si>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</si>
  <si>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</si>
  <si>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</si>
  <si>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</si>
  <si>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</si>
  <si>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</si>
  <si>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</si>
  <si>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</si>
  <si>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</si>
  <si>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</si>
  <si>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</si>
  <si>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</si>
  <si>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</si>
  <si>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</si>
  <si>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</si>
  <si>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</si>
  <si>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</si>
  <si>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</si>
  <si>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</si>
  <si>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</si>
  <si>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</si>
  <si>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</si>
  <si>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</si>
  <si>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</si>
  <si>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</si>
  <si>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</si>
  <si>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</si>
  <si>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</si>
  <si>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</si>
  <si>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</si>
  <si>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</si>
  <si>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</si>
  <si>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</si>
  <si>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</si>
  <si>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</si>
  <si>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</si>
  <si>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</si>
  <si>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</si>
  <si>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</si>
  <si>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</si>
  <si>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</si>
  <si>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</si>
  <si>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</si>
  <si>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</si>
  <si>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</si>
  <si>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</si>
  <si>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</si>
  <si>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</si>
  <si>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</si>
  <si>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</si>
  <si>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</si>
  <si>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</si>
  <si>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</si>
  <si>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</si>
  <si>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</si>
  <si>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</si>
  <si>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</si>
  <si>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</si>
  <si>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</si>
  <si>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</si>
  <si>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</si>
  <si>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</si>
  <si>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</si>
  <si>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</si>
  <si>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</si>
  <si>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</si>
  <si>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</si>
  <si>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</si>
  <si>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</si>
  <si>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</si>
  <si>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</si>
  <si>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</si>
  <si>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</si>
  <si>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</si>
  <si>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</si>
  <si>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</si>
  <si>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</si>
  <si>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</si>
  <si>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</si>
  <si>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</si>
  <si>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</si>
  <si>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</si>
  <si>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</si>
  <si>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</si>
  <si>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</si>
  <si>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</si>
  <si>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</si>
  <si>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</si>
  <si>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</si>
  <si>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</si>
  <si>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</si>
  <si>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</si>
  <si>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</si>
  <si>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</si>
  <si>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</si>
  <si>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</si>
  <si>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</si>
  <si>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</si>
  <si>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</si>
  <si>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</si>
  <si>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</si>
  <si>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</si>
  <si>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</si>
  <si>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</si>
  <si>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</si>
  <si>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</si>
  <si>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</si>
  <si>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</si>
  <si>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</si>
  <si>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</si>
  <si>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</si>
  <si>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</si>
  <si>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</si>
  <si>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</si>
  <si>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</si>
  <si>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</si>
  <si>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</si>
  <si>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</si>
  <si>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</si>
  <si>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</si>
  <si>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</si>
  <si>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</si>
  <si>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</si>
  <si>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</si>
  <si>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</si>
  <si>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</si>
  <si>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</si>
  <si>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</si>
  <si>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</si>
  <si>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</si>
  <si>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</si>
  <si>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</si>
  <si>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</si>
  <si>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</si>
  <si>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</si>
  <si>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</si>
  <si>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</si>
  <si>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</si>
  <si>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</si>
  <si>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</si>
  <si>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</si>
  <si>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</si>
  <si>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</si>
  <si>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</si>
  <si>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</si>
  <si>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</si>
  <si>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</si>
  <si>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</si>
  <si>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</si>
  <si>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</si>
  <si>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</si>
  <si>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</si>
  <si>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</si>
  <si>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</si>
  <si>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</si>
  <si>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</si>
  <si>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</si>
  <si>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</si>
  <si>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</si>
  <si>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</si>
  <si>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</si>
  <si>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</si>
  <si>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</si>
  <si>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</si>
  <si>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</si>
  <si>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</si>
  <si>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</si>
  <si>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</si>
  <si>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</si>
  <si>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</si>
  <si>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</si>
  <si>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</si>
  <si>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</si>
  <si>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</si>
  <si>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</si>
  <si>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</si>
  <si>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</si>
  <si>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</si>
  <si>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</si>
  <si>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</si>
  <si>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</si>
  <si>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</si>
  <si>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</si>
  <si>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</si>
  <si>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</si>
  <si>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</si>
  <si>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</si>
  <si>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</si>
  <si>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</si>
  <si>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</si>
  <si>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</si>
  <si>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</si>
  <si>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</si>
  <si>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</si>
  <si>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</si>
  <si>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</si>
  <si>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</si>
  <si>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</si>
  <si>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</si>
  <si>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</si>
  <si>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</si>
  <si>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</si>
  <si>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</si>
  <si>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</si>
  <si>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</si>
  <si>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</si>
  <si>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</si>
  <si>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</si>
  <si>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</si>
  <si>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</si>
  <si>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</si>
  <si>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</si>
  <si>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</si>
  <si>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</si>
  <si>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</si>
  <si>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</si>
  <si>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</si>
  <si>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</si>
  <si>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</si>
  <si>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</si>
  <si>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</si>
  <si>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</si>
  <si>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</si>
  <si>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</si>
  <si>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</si>
  <si>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</si>
  <si>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</si>
  <si>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</si>
  <si>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</si>
  <si>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</si>
  <si>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</si>
  <si>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</si>
  <si>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</si>
  <si>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</si>
  <si>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</si>
  <si>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</si>
  <si>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</si>
  <si>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</si>
  <si>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</si>
  <si>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</si>
  <si>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</si>
  <si>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</si>
  <si>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</si>
  <si>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</si>
  <si>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</si>
  <si>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</si>
  <si>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</si>
  <si>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</si>
  <si>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</si>
  <si>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</si>
  <si>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</si>
  <si>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</si>
  <si>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</si>
  <si>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</si>
  <si>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</si>
  <si>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</si>
  <si>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</si>
  <si>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</si>
  <si>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</si>
  <si>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</si>
  <si>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</si>
  <si>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</si>
  <si>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</si>
  <si>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</si>
  <si>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</si>
  <si>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</si>
  <si>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</si>
  <si>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</si>
  <si>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</si>
  <si>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</si>
  <si>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</si>
  <si>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</si>
  <si>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</si>
  <si>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</si>
  <si>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</si>
  <si>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</si>
  <si>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</si>
  <si>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</si>
  <si>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</si>
  <si>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</si>
  <si>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</si>
  <si>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</si>
  <si>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</si>
  <si>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</si>
  <si>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</si>
  <si>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</si>
  <si>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</si>
  <si>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</si>
  <si>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</si>
  <si>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</si>
  <si>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</si>
  <si>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</si>
  <si>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</si>
  <si>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</si>
  <si>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</si>
  <si>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</si>
  <si>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</si>
  <si>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</si>
  <si>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</si>
  <si>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</si>
  <si>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</si>
  <si>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</si>
  <si>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</si>
  <si>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</si>
  <si>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</si>
  <si>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</si>
  <si>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</si>
  <si>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</si>
  <si>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</si>
  <si>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</si>
  <si>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</si>
  <si>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</si>
  <si>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</si>
  <si>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</si>
  <si>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</si>
  <si>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</si>
  <si>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</si>
  <si>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</si>
  <si>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</si>
  <si>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</si>
  <si>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</si>
  <si>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</si>
  <si>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</si>
  <si>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</si>
  <si>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</si>
  <si>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</si>
  <si>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</si>
  <si>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</si>
  <si>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</si>
  <si>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</si>
  <si>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</si>
  <si>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</si>
  <si>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</si>
  <si>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</si>
  <si>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</si>
  <si>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</si>
  <si>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</si>
  <si>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</si>
  <si>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</si>
  <si>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</si>
  <si>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</si>
  <si>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</si>
  <si>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</si>
  <si>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</si>
  <si>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</si>
  <si>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</si>
  <si>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</si>
  <si>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</si>
  <si>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</si>
  <si>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</si>
  <si>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</si>
  <si>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</si>
  <si>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</si>
  <si>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</si>
  <si>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</si>
  <si>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</si>
  <si>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</si>
  <si>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</si>
  <si>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</si>
  <si>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</si>
  <si>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</si>
  <si>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</si>
  <si>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</si>
  <si>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</si>
  <si>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</si>
  <si>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</si>
  <si>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</si>
  <si>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</si>
  <si>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</si>
  <si>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</si>
  <si>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</si>
  <si>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</si>
  <si>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</si>
  <si>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</si>
  <si>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</si>
  <si>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</si>
  <si>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</si>
  <si>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</si>
  <si>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</si>
  <si>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</si>
  <si>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</si>
  <si>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</si>
  <si>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</si>
  <si>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</si>
  <si>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</si>
  <si>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</si>
  <si>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</si>
  <si>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</si>
  <si>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</si>
  <si>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</si>
  <si>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</si>
  <si>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</si>
  <si>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</si>
  <si>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</si>
  <si>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</si>
  <si>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</si>
  <si>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</si>
  <si>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</si>
  <si>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</si>
  <si>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</si>
  <si>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</si>
  <si>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</si>
  <si>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</si>
  <si>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</si>
  <si>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</si>
  <si>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</si>
  <si>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</si>
  <si>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</si>
  <si>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</si>
  <si>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</si>
  <si>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</si>
  <si>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</si>
  <si>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</si>
  <si>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</si>
  <si>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</si>
  <si>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</si>
  <si>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</si>
  <si>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</si>
  <si>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</si>
  <si>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</si>
  <si>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</si>
  <si>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</si>
  <si>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</si>
  <si>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</si>
  <si>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</si>
  <si>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</si>
  <si>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</si>
  <si>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</si>
  <si>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</si>
  <si>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</si>
  <si>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</si>
  <si>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</si>
  <si>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</si>
  <si>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</si>
  <si>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</si>
  <si>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</si>
  <si>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</si>
  <si>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</si>
  <si>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</si>
  <si>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</si>
  <si>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</si>
  <si>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</si>
  <si>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</si>
  <si>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</si>
  <si>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</si>
  <si>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</si>
  <si>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</si>
  <si>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</si>
  <si>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</si>
  <si>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</si>
  <si>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</si>
  <si>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</si>
  <si>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</si>
  <si>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</si>
  <si>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</si>
  <si>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</si>
  <si>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</si>
  <si>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</si>
  <si>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</si>
  <si>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</si>
  <si>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</si>
  <si>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</si>
  <si>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</si>
  <si>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</si>
  <si>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</si>
  <si>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</si>
  <si>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</si>
  <si>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</si>
  <si>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</si>
  <si>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</si>
  <si>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</si>
  <si>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</si>
  <si>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</si>
  <si>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</si>
  <si>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</si>
  <si>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</si>
  <si>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</si>
  <si>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</si>
  <si>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</si>
  <si>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</si>
  <si>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</si>
  <si>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</si>
  <si>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</si>
  <si>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</si>
  <si>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</si>
  <si>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</si>
  <si>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</si>
  <si>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</si>
  <si>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</si>
  <si>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</si>
  <si>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</si>
  <si>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</si>
  <si>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</si>
  <si>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</si>
  <si>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</si>
  <si>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</si>
  <si>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</si>
  <si>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</si>
  <si>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</si>
  <si>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</si>
  <si>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</si>
  <si>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</si>
  <si>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</si>
  <si>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</si>
  <si>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</si>
  <si>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</si>
  <si>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</si>
  <si>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</si>
  <si>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</si>
  <si>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</si>
  <si>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</si>
  <si>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</si>
  <si>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</si>
  <si>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</si>
  <si>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</si>
  <si>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</si>
  <si>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</si>
  <si>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</si>
  <si>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</si>
  <si>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</si>
  <si>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</si>
  <si>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</si>
  <si>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</si>
  <si>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</si>
  <si>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</si>
  <si>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</si>
  <si>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</si>
  <si>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</si>
  <si>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</si>
  <si>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</si>
  <si>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</si>
  <si>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</si>
  <si>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</si>
  <si>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</si>
  <si>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</si>
  <si>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</si>
  <si>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</si>
  <si>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</si>
  <si>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</si>
  <si>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</si>
  <si>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</si>
  <si>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</si>
  <si>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</si>
  <si>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</si>
  <si>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</si>
  <si>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</si>
  <si>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</si>
  <si>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</si>
  <si>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</si>
  <si>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</si>
  <si>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</si>
  <si>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</si>
  <si>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</si>
  <si>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</si>
  <si>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</si>
  <si>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</si>
  <si>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</si>
  <si>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</si>
  <si>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</si>
  <si>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</si>
  <si>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</si>
  <si>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</si>
  <si>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</si>
  <si>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</si>
  <si>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</si>
  <si>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</si>
  <si>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</si>
  <si>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</si>
  <si>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</si>
  <si>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</si>
  <si>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</si>
  <si>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</si>
  <si>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</si>
  <si>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</si>
  <si>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</si>
  <si>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</si>
  <si>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</si>
  <si>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</si>
  <si>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</si>
  <si>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</si>
  <si>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</si>
  <si>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</si>
  <si>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</si>
  <si>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</si>
  <si>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</si>
  <si>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</si>
  <si>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</si>
  <si>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</si>
  <si>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</si>
  <si>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</si>
  <si>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</si>
  <si>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</si>
  <si>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</si>
  <si>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</si>
  <si>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</si>
  <si>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</si>
  <si>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</si>
  <si>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</si>
  <si>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</si>
  <si>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</si>
  <si>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</si>
  <si>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</si>
  <si>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</si>
  <si>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</si>
  <si>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</si>
  <si>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</si>
  <si>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</si>
  <si>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</si>
  <si>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</si>
  <si>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</si>
  <si>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</si>
  <si>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</si>
  <si>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</si>
  <si>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</si>
  <si>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</si>
  <si>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</si>
  <si>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</si>
  <si>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</si>
  <si>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</si>
  <si>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</si>
  <si>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</si>
  <si>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</si>
  <si>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</si>
  <si>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</si>
  <si>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</si>
  <si>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</si>
  <si>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</si>
  <si>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</si>
  <si>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</si>
  <si>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</si>
  <si>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</si>
  <si>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</si>
  <si>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</si>
  <si>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</si>
  <si>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</si>
  <si>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</si>
  <si>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</si>
  <si>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</si>
  <si>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</si>
  <si>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</si>
  <si>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</si>
  <si>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</si>
  <si>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</si>
  <si>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</si>
  <si>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</si>
  <si>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</si>
  <si>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</si>
  <si>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</si>
  <si>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</si>
  <si>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</si>
  <si>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</si>
  <si>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</si>
  <si>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</si>
  <si>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</si>
  <si>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</si>
  <si>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</si>
  <si>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</si>
  <si>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</si>
  <si>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</si>
  <si>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</si>
  <si>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</si>
  <si>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</si>
  <si>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</si>
  <si>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</si>
  <si>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</si>
  <si>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</si>
  <si>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</si>
  <si>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</si>
  <si>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</si>
  <si>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</si>
  <si>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</si>
  <si>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</si>
  <si>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</si>
  <si>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</si>
  <si>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</si>
  <si>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</si>
  <si>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</si>
  <si>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</si>
  <si>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</si>
  <si>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</si>
  <si>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</si>
  <si>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</si>
  <si>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</si>
  <si>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</si>
  <si>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</si>
  <si>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</si>
  <si>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</si>
  <si>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</si>
  <si>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</si>
  <si>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</si>
  <si>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</si>
  <si>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</si>
  <si>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</si>
  <si>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</si>
  <si>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</si>
  <si>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</si>
  <si>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</si>
  <si>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</si>
  <si>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</si>
  <si>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</si>
  <si>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</si>
  <si>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</si>
  <si>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</si>
  <si>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</si>
  <si>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</si>
  <si>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</si>
  <si>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</si>
  <si>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</si>
  <si>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</si>
  <si>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</si>
  <si>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</si>
  <si>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</si>
  <si>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</si>
  <si>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</si>
  <si>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</si>
  <si>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</si>
  <si>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</si>
  <si>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</si>
  <si>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</si>
  <si>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</si>
  <si>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</si>
  <si>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</si>
  <si>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</si>
  <si>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</si>
  <si>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</si>
  <si>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</si>
  <si>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</si>
  <si>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</si>
  <si>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</si>
  <si>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</si>
  <si>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</si>
  <si>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</si>
  <si>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</si>
  <si>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</si>
  <si>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</si>
  <si>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</si>
  <si>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</si>
  <si>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</si>
  <si>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</si>
  <si>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</si>
  <si>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</si>
  <si>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</si>
  <si>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</si>
  <si>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</si>
  <si>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</si>
  <si>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</si>
  <si>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</si>
  <si>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</si>
  <si>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</si>
  <si>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</si>
  <si>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</si>
  <si>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</si>
  <si>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</si>
  <si>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</si>
  <si>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</si>
  <si>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</si>
  <si>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</si>
  <si>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</si>
  <si>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</si>
  <si>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</si>
  <si>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</si>
  <si>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</si>
  <si>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</si>
  <si>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</si>
  <si>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</si>
  <si>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</si>
  <si>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</si>
  <si>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</si>
  <si>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</si>
  <si>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</si>
  <si>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</si>
  <si>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</si>
  <si>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</si>
  <si>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</si>
  <si>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</si>
  <si>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</si>
  <si>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</si>
  <si>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</si>
  <si>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</si>
  <si>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</si>
  <si>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</si>
  <si>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</si>
  <si>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</si>
  <si>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</si>
  <si>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</si>
  <si>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</si>
  <si>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</si>
  <si>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</si>
  <si>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</si>
  <si>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</si>
  <si>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</si>
  <si>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</si>
  <si>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</si>
  <si>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</si>
  <si>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</si>
  <si>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</si>
  <si>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</si>
  <si>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</si>
  <si>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</si>
  <si>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</si>
  <si>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</si>
  <si>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</si>
  <si>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</si>
  <si>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</si>
  <si>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</si>
  <si>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</si>
  <si>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</si>
  <si>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</si>
  <si>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</si>
  <si>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</si>
  <si>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</si>
  <si>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</si>
  <si>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</si>
  <si>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</si>
  <si>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</si>
  <si>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</si>
  <si>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</si>
  <si>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</si>
  <si>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</si>
  <si>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</si>
  <si>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</si>
  <si>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</si>
  <si>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</si>
  <si>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</si>
  <si>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</si>
  <si>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</si>
  <si>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</si>
  <si>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</si>
  <si>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</si>
  <si>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</si>
  <si>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</si>
  <si>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</si>
  <si>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</si>
  <si>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</si>
  <si>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</si>
  <si>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</si>
  <si>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</si>
  <si>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</si>
  <si>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</si>
  <si>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</si>
  <si>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</si>
  <si>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</si>
  <si>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</si>
  <si>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</si>
  <si>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</si>
  <si>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</si>
  <si>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</si>
  <si>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</si>
  <si>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</si>
  <si>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</si>
  <si>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</si>
  <si>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</si>
  <si>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</si>
  <si>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</si>
  <si>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</si>
  <si>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</si>
  <si>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</si>
  <si>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</si>
  <si>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</si>
  <si>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</si>
  <si>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</si>
  <si>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</si>
  <si>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</si>
  <si>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</si>
  <si>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</si>
  <si>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</si>
  <si>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</si>
  <si>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</si>
  <si>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</si>
  <si>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</si>
  <si>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</si>
  <si>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</si>
  <si>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</si>
  <si>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</si>
  <si>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</si>
  <si>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</si>
  <si>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</si>
  <si>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</si>
  <si>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</si>
  <si>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</si>
  <si>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</si>
  <si>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</si>
  <si>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</si>
  <si>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</si>
  <si>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</si>
  <si>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</si>
  <si>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</si>
  <si>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</si>
  <si>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</si>
  <si>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</si>
  <si>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</si>
  <si>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</si>
  <si>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</si>
  <si>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</si>
  <si>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</si>
  <si>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</si>
  <si>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</si>
  <si>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</si>
  <si>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</si>
  <si>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</si>
  <si>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</si>
  <si>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</si>
  <si>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</si>
  <si>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</si>
  <si>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</si>
  <si>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</si>
  <si>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</si>
  <si>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</si>
  <si>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</si>
  <si>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</si>
  <si>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</si>
  <si>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</si>
  <si>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</si>
  <si>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</si>
  <si>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</si>
  <si>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</si>
  <si>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</si>
  <si>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</si>
  <si>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</si>
  <si>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</si>
  <si>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</si>
  <si>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</si>
  <si>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</si>
  <si>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</si>
  <si>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</si>
  <si>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</si>
  <si>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</si>
  <si>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</si>
  <si>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</si>
  <si>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</si>
  <si>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</si>
  <si>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</si>
  <si>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</si>
  <si>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</si>
  <si>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</si>
  <si>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</si>
  <si>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</si>
  <si>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</si>
  <si>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</si>
  <si>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</si>
  <si>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</si>
  <si>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</si>
  <si>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</si>
  <si>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</si>
  <si>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</si>
  <si>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</si>
  <si>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</si>
  <si>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</si>
  <si>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</si>
  <si>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</si>
  <si>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</si>
  <si>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</si>
  <si>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</si>
  <si>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</si>
  <si>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</si>
  <si>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</si>
  <si>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</si>
  <si>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</si>
  <si>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</si>
  <si>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</si>
  <si>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</si>
  <si>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</si>
  <si>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</si>
  <si>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</si>
  <si>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</si>
  <si>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</si>
  <si>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</si>
  <si>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</si>
  <si>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</si>
  <si>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</si>
  <si>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</si>
  <si>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</si>
  <si>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</si>
  <si>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</si>
  <si>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</si>
  <si>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</si>
  <si>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</si>
  <si>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</si>
  <si>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</si>
  <si>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</si>
  <si>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</si>
  <si>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</si>
  <si>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</si>
  <si>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</si>
  <si>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</si>
  <si>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</si>
  <si>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</si>
  <si>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</si>
  <si>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</si>
  <si>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</si>
  <si>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</si>
  <si>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</si>
  <si>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</si>
  <si>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</si>
  <si>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</si>
  <si>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</si>
  <si>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</si>
  <si>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</si>
  <si>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</si>
  <si>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</si>
  <si>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</si>
  <si>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</si>
  <si>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</si>
  <si>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</si>
  <si>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</si>
  <si>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</si>
  <si>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</si>
  <si>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</si>
  <si>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</si>
  <si>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</si>
  <si>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</si>
  <si>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</si>
  <si>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</si>
  <si>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</si>
  <si>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</si>
  <si>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</si>
  <si>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</si>
  <si>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</si>
  <si>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</si>
  <si>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</si>
  <si>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</si>
  <si>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</si>
  <si>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</si>
  <si>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</si>
  <si>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</si>
  <si>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</si>
  <si>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</si>
  <si>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</si>
  <si>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</si>
  <si>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</si>
  <si>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</si>
  <si>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</si>
  <si>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</si>
  <si>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</si>
  <si>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</si>
  <si>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</si>
  <si>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</si>
  <si>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</si>
  <si>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</si>
  <si>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</si>
  <si>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</si>
  <si>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</si>
  <si>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</si>
  <si>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</si>
  <si>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</si>
  <si>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</si>
  <si>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</si>
  <si>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</si>
  <si>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</si>
  <si>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</si>
  <si>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</si>
  <si>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</si>
  <si>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</si>
  <si>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</si>
  <si>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</si>
  <si>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</si>
  <si>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</si>
  <si>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</si>
  <si>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</si>
  <si>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</si>
  <si>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</si>
  <si>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</si>
  <si>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</si>
  <si>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</si>
  <si>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</si>
  <si>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</si>
  <si>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</si>
  <si>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</si>
  <si>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</si>
  <si>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</si>
  <si>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</si>
  <si>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</si>
  <si>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</si>
  <si>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</si>
  <si>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</si>
  <si>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</si>
  <si>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</si>
  <si>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</si>
  <si>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</si>
  <si>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</si>
  <si>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</si>
  <si>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</si>
  <si>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</si>
  <si>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</si>
  <si>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</si>
  <si>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</si>
  <si>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</si>
  <si>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</si>
  <si>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</si>
  <si>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</si>
  <si>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</si>
  <si>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</si>
  <si>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</si>
  <si>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</si>
  <si>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</si>
  <si>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</si>
  <si>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</si>
  <si>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</si>
  <si>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</si>
  <si>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</si>
  <si>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</si>
  <si>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</si>
  <si>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</si>
  <si>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</si>
  <si>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</si>
  <si>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</si>
  <si>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</si>
  <si>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</si>
  <si>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</si>
  <si>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</si>
  <si>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</si>
  <si>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</si>
  <si>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</si>
  <si>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</si>
  <si>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</si>
  <si>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</si>
  <si>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</si>
  <si>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</si>
  <si>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</si>
  <si>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</si>
  <si>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</si>
  <si>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</si>
  <si>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</si>
  <si>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</si>
  <si>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</si>
  <si>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</si>
  <si>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</si>
  <si>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</si>
  <si>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</si>
  <si>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</si>
  <si>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</si>
  <si>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</si>
  <si>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</si>
  <si>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</si>
  <si>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</si>
  <si>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</si>
  <si>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</si>
  <si>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</si>
  <si>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</si>
  <si>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</si>
  <si>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</si>
  <si>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</si>
  <si>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</si>
  <si>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</si>
  <si>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</si>
  <si>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</si>
  <si>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</si>
  <si>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</si>
  <si>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</si>
  <si>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</si>
  <si>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</si>
  <si>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</si>
  <si>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</si>
  <si>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</si>
  <si>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</si>
  <si>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</si>
  <si>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</si>
  <si>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</si>
  <si>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</si>
  <si>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</si>
  <si>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</si>
  <si>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</si>
  <si>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</si>
  <si>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</si>
  <si>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</si>
  <si>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</si>
  <si>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</si>
  <si>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</si>
  <si>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</si>
  <si>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</si>
  <si>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</si>
  <si>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</si>
  <si>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</si>
  <si>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</si>
  <si>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</si>
  <si>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</si>
  <si>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</si>
  <si>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</si>
  <si>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</si>
  <si>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</si>
  <si>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</si>
  <si>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</si>
  <si>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</si>
  <si>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</si>
  <si>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</si>
  <si>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</si>
  <si>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</si>
  <si>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</si>
  <si>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</si>
  <si>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</si>
  <si>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</si>
  <si>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</si>
  <si>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</si>
  <si>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</si>
  <si>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</si>
  <si>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</si>
  <si>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</si>
  <si>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</si>
  <si>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</si>
  <si>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</si>
  <si>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</si>
  <si>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</si>
  <si>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</si>
  <si>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</si>
  <si>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</si>
  <si>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</si>
  <si>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</si>
  <si>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</si>
  <si>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</si>
  <si>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</si>
  <si>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</si>
  <si>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</si>
  <si>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</si>
  <si>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</si>
  <si>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</si>
  <si>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</si>
  <si>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</si>
  <si>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</si>
  <si>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</si>
  <si>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</si>
  <si>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</si>
  <si>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</si>
  <si>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</si>
  <si>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</si>
  <si>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</si>
  <si>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</si>
  <si>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</si>
  <si>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</si>
  <si>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</si>
  <si>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</si>
  <si>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</si>
  <si>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</si>
  <si>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</si>
  <si>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</si>
  <si>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</si>
  <si>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</si>
  <si>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</si>
  <si>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</si>
  <si>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</si>
  <si>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</si>
  <si>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</si>
  <si>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</si>
  <si>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</si>
  <si>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</si>
  <si>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</si>
  <si>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</si>
  <si>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</si>
  <si>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</si>
  <si>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</si>
  <si>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</si>
  <si>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</si>
  <si>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</si>
  <si>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</si>
  <si>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</si>
  <si>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</si>
  <si>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</si>
  <si>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</si>
  <si>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</si>
  <si>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</si>
  <si>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</si>
  <si>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</si>
  <si>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</si>
  <si>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</si>
  <si>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</si>
  <si>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</si>
  <si>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</si>
  <si>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</si>
  <si>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</si>
  <si>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</si>
  <si>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</si>
  <si>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</si>
  <si>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</si>
  <si>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</si>
  <si>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</si>
  <si>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</si>
  <si>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</si>
  <si>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</si>
  <si>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</si>
  <si>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</si>
  <si>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</si>
  <si>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</si>
  <si>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</si>
  <si>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</si>
  <si>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</si>
  <si>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</si>
  <si>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</si>
  <si>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</si>
  <si>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</si>
  <si>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</si>
  <si>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</si>
  <si>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</si>
  <si>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</si>
  <si>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</si>
  <si>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</si>
  <si>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</si>
  <si>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</si>
  <si>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</si>
  <si>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</si>
  <si>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</si>
  <si>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</si>
  <si>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</si>
  <si>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</si>
  <si>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</si>
  <si>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</si>
  <si>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</si>
  <si>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</si>
  <si>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</si>
  <si>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</si>
  <si>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</si>
  <si>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</si>
  <si>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</si>
  <si>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</si>
  <si>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</si>
  <si>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</si>
  <si>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</si>
  <si>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</si>
  <si>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</si>
  <si>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</si>
  <si>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</si>
  <si>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</si>
  <si>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</si>
  <si>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</si>
  <si>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</si>
  <si>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</si>
  <si>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</si>
  <si>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</si>
  <si>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</si>
  <si>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</si>
  <si>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</si>
  <si>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</si>
  <si>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</si>
  <si>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</si>
  <si>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</si>
  <si>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</si>
  <si>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</si>
  <si>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</si>
  <si>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</si>
  <si>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</si>
  <si>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</si>
  <si>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</si>
  <si>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</si>
  <si>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</si>
  <si>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</si>
  <si>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</si>
  <si>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</si>
  <si>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</si>
  <si>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</si>
  <si>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</si>
  <si>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</si>
  <si>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</si>
  <si>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</si>
  <si>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</si>
  <si>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</si>
  <si>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</si>
  <si>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</si>
  <si>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</si>
  <si>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</si>
  <si>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</si>
  <si>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</si>
  <si>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</si>
  <si>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</si>
  <si>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</si>
  <si>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</si>
  <si>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</si>
  <si>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</si>
  <si>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</si>
  <si>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</si>
  <si>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</si>
  <si>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</si>
  <si>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</si>
  <si>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</si>
  <si>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</si>
  <si>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</si>
  <si>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</si>
  <si>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</si>
  <si>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</si>
  <si>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</si>
  <si>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</si>
  <si>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</si>
  <si>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</si>
  <si>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</si>
  <si>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</si>
  <si>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</si>
  <si>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</si>
  <si>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</si>
  <si>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</si>
  <si>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</si>
  <si>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</si>
  <si>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</si>
  <si>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</si>
  <si>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</si>
  <si>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</si>
  <si>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</si>
  <si>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</si>
  <si>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</si>
  <si>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</si>
  <si>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</si>
  <si>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</si>
  <si>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</si>
  <si>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</si>
  <si>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</si>
  <si>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</si>
  <si>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</si>
  <si>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</si>
  <si>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</si>
  <si>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</si>
  <si>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</si>
  <si>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</si>
  <si>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</si>
  <si>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</si>
  <si>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</si>
  <si>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</si>
  <si>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</si>
  <si>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</si>
  <si>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</si>
  <si>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</si>
  <si>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</si>
  <si>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</si>
  <si>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</si>
  <si>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</si>
  <si>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</si>
  <si>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</si>
  <si>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</si>
  <si>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</si>
  <si>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</si>
  <si>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</si>
  <si>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</si>
  <si>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</si>
  <si>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</si>
  <si>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</si>
  <si>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</si>
  <si>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</si>
  <si>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</si>
  <si>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</si>
  <si>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</si>
  <si>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</si>
  <si>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</si>
  <si>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</si>
  <si>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</si>
  <si>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</si>
  <si>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</si>
  <si>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</si>
  <si>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</si>
  <si>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</si>
  <si>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</si>
  <si>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</si>
  <si>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</si>
  <si>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</si>
  <si>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</si>
  <si>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</si>
  <si>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</si>
  <si>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</si>
  <si>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</si>
  <si>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</si>
  <si>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</si>
  <si>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</si>
  <si>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</si>
  <si>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</si>
  <si>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</si>
  <si>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</si>
  <si>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</si>
  <si>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</si>
  <si>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</si>
  <si>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</si>
  <si>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</si>
  <si>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</si>
  <si>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</si>
  <si>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</si>
  <si>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</si>
  <si>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</si>
  <si>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</si>
  <si>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</si>
  <si>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</si>
  <si>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</si>
  <si>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</si>
  <si>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</si>
  <si>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</si>
  <si>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</si>
  <si>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</si>
  <si>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</si>
  <si>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</si>
  <si>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</si>
  <si>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</si>
  <si>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</si>
  <si>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</si>
  <si>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</si>
  <si>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</si>
  <si>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</si>
  <si>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</si>
  <si>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</si>
  <si>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</si>
  <si>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</si>
  <si>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</si>
  <si>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</si>
  <si>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</si>
  <si>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</si>
  <si>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</si>
  <si>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</si>
  <si>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</si>
  <si>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</si>
  <si>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</si>
  <si>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</si>
  <si>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</si>
  <si>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</si>
  <si>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</si>
  <si>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</si>
  <si>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</si>
  <si>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</si>
  <si>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</si>
  <si>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</si>
  <si>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</si>
  <si>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</si>
  <si>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</si>
  <si>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</si>
  <si>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</si>
  <si>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</si>
  <si>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</si>
  <si>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</si>
  <si>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</si>
  <si>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</si>
  <si>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</si>
  <si>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</si>
  <si>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</si>
  <si>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</si>
  <si>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</si>
  <si>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</si>
  <si>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</si>
  <si>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</si>
  <si>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</si>
  <si>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</si>
  <si>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</si>
  <si>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</si>
  <si>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</si>
  <si>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</si>
  <si>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</si>
  <si>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</si>
  <si>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</si>
  <si>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</si>
  <si>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</si>
  <si>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</si>
  <si>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</si>
  <si>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</si>
  <si>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</si>
  <si>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</si>
  <si>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</si>
  <si>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</si>
  <si>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</si>
  <si>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</si>
  <si>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</si>
  <si>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</si>
  <si>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</si>
  <si>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</si>
  <si>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</si>
  <si>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</si>
  <si>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</si>
  <si>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</si>
  <si>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</si>
  <si>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</si>
  <si>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</si>
  <si>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</si>
  <si>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</si>
  <si>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</si>
  <si>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</si>
  <si>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</si>
  <si>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</si>
  <si>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</si>
  <si>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</si>
  <si>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</si>
  <si>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</si>
  <si>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</si>
  <si>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</si>
  <si>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</si>
  <si>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</si>
  <si>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</si>
  <si>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</si>
  <si>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</si>
  <si>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</si>
  <si>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</si>
  <si>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</si>
  <si>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</si>
  <si>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</si>
  <si>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</si>
  <si>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</si>
  <si>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</si>
  <si>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</si>
  <si>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</si>
  <si>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</si>
  <si>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</si>
  <si>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</si>
  <si>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</si>
  <si>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</si>
  <si>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</si>
  <si>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</si>
  <si>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</si>
  <si>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</si>
  <si>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</si>
  <si>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</si>
  <si>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</si>
  <si>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</si>
  <si>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</si>
  <si>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</si>
  <si>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</si>
  <si>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</si>
  <si>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</si>
  <si>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</si>
  <si>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</si>
  <si>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</si>
  <si>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</si>
  <si>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</si>
  <si>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</si>
  <si>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</si>
  <si>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</si>
  <si>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</si>
  <si>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</si>
  <si>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</si>
  <si>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</si>
  <si>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</si>
  <si>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</si>
  <si>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</si>
  <si>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</si>
  <si>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</si>
  <si>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</si>
  <si>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</si>
  <si>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</si>
  <si>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</si>
  <si>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</si>
  <si>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</si>
  <si>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</si>
  <si>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</si>
  <si>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</si>
  <si>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</si>
  <si>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</si>
  <si>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</si>
  <si>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</si>
  <si>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</si>
  <si>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</si>
  <si>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</si>
  <si>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</si>
  <si>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</si>
  <si>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</si>
  <si>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</si>
  <si>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</si>
  <si>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</si>
  <si>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</si>
  <si>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</si>
  <si>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</si>
  <si>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</si>
  <si>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</si>
  <si>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</si>
  <si>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</si>
  <si>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</si>
  <si>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</si>
  <si>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</si>
  <si>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</si>
  <si>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</si>
  <si>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</si>
  <si>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</si>
  <si>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</si>
  <si>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</si>
  <si>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</si>
  <si>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</si>
  <si>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</si>
  <si>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</si>
  <si>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</si>
  <si>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</si>
  <si>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</si>
  <si>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</si>
  <si>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</si>
  <si>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</si>
  <si>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</si>
  <si>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</si>
  <si>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</si>
  <si>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</si>
  <si>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</si>
  <si>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</si>
  <si>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</si>
  <si>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</si>
  <si>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</si>
  <si>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</si>
  <si>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</si>
  <si>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</si>
  <si>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</si>
  <si>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</si>
  <si>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</si>
  <si>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</si>
  <si>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</si>
  <si>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</si>
  <si>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</si>
  <si>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</si>
  <si>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</si>
  <si>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</si>
  <si>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</si>
  <si>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</si>
  <si>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</si>
  <si>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</si>
  <si>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</si>
  <si>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</si>
  <si>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</si>
  <si>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</si>
  <si>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</si>
  <si>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</si>
  <si>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</si>
  <si>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</si>
  <si>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</si>
  <si>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</si>
  <si>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</si>
  <si>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</si>
  <si>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</si>
  <si>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</si>
  <si>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</si>
  <si>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</si>
  <si>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</si>
  <si>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</si>
  <si>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</si>
  <si>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</si>
  <si>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</si>
  <si>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</si>
  <si>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</si>
  <si>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</si>
  <si>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</si>
  <si>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</si>
  <si>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</si>
  <si>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</si>
  <si>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</si>
  <si>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</si>
  <si>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</si>
  <si>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</si>
  <si>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</si>
  <si>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</si>
  <si>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</si>
  <si>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</si>
  <si>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</si>
  <si>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</si>
  <si>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</si>
  <si>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</si>
  <si>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</si>
  <si>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</si>
  <si>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</si>
  <si>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</si>
  <si>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</si>
  <si>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</si>
  <si>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</si>
  <si>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</si>
  <si>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</si>
  <si>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</si>
  <si>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</si>
  <si>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</si>
  <si>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</si>
  <si>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</si>
  <si>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</si>
  <si>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</si>
  <si>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</si>
  <si>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</si>
  <si>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</si>
  <si>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</si>
  <si>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</si>
  <si>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</si>
  <si>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</si>
  <si>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</si>
  <si>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</si>
  <si>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</si>
  <si>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</si>
  <si>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</si>
  <si>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</si>
  <si>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</si>
  <si>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</si>
  <si>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</si>
  <si>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</si>
  <si>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</si>
  <si>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</si>
  <si>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</si>
  <si>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</si>
  <si>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</si>
  <si>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</si>
  <si>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</si>
  <si>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</si>
  <si>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</si>
  <si>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</si>
  <si>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</si>
  <si>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</si>
  <si>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</si>
  <si>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</si>
  <si>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</si>
  <si>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</si>
  <si>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</si>
  <si>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</si>
  <si>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</si>
  <si>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</si>
  <si>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</si>
  <si>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</si>
  <si>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</si>
  <si>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</si>
  <si>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</si>
  <si>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</si>
  <si>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</si>
  <si>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</si>
  <si>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</si>
  <si>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</si>
  <si>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</si>
  <si>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</si>
  <si>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</si>
  <si>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</si>
  <si>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</si>
  <si>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</si>
  <si>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</si>
  <si>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</si>
  <si>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</si>
  <si>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</si>
  <si>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</si>
  <si>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</si>
  <si>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</si>
  <si>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</si>
  <si>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</si>
  <si>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</si>
  <si>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</si>
  <si>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</si>
  <si>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</si>
  <si>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</si>
  <si>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</si>
  <si>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</si>
  <si>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</si>
  <si>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</si>
  <si>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</si>
  <si>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</si>
  <si>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</si>
  <si>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</si>
  <si>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</si>
  <si>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</si>
  <si>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</si>
  <si>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</si>
  <si>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</si>
  <si>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</si>
  <si>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</si>
  <si>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</si>
  <si>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</si>
  <si>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</si>
  <si>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</si>
  <si>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</si>
  <si>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</si>
  <si>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</si>
  <si>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</si>
  <si>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</si>
  <si>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</si>
  <si>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</si>
  <si>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</si>
  <si>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</si>
  <si>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</si>
  <si>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</si>
  <si>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</si>
  <si>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</si>
  <si>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</si>
  <si>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</si>
  <si>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</si>
  <si>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</si>
  <si>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</si>
  <si>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</si>
  <si>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</si>
  <si>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</si>
  <si>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</si>
  <si>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</si>
  <si>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</si>
  <si>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</si>
  <si>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</si>
  <si>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</si>
  <si>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</si>
  <si>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</si>
  <si>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</si>
  <si>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</si>
  <si>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</si>
  <si>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</si>
  <si>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</si>
  <si>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</si>
  <si>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</si>
  <si>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</si>
  <si>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</si>
  <si>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</si>
  <si>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</si>
  <si>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</si>
  <si>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</si>
  <si>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</si>
  <si>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</si>
  <si>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</si>
  <si>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</si>
  <si>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</si>
  <si>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</si>
  <si>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</si>
  <si>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</si>
  <si>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</si>
  <si>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</si>
  <si>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</si>
  <si>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</si>
  <si>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</si>
  <si>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</si>
  <si>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</si>
  <si>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</si>
  <si>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</si>
  <si>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</si>
  <si>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</si>
  <si>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</si>
  <si>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</si>
  <si>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</si>
  <si>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</si>
  <si>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</si>
  <si>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</si>
  <si>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</si>
  <si>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</si>
  <si>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</si>
  <si>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</si>
  <si>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</si>
  <si>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</si>
  <si>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</si>
  <si>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</si>
  <si>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</si>
  <si>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</si>
  <si>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</si>
  <si>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</si>
  <si>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</si>
  <si>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</si>
  <si>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</si>
  <si>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</si>
  <si>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</si>
  <si>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</si>
  <si>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</si>
  <si>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</si>
  <si>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</si>
  <si>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</si>
  <si>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</si>
  <si>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</si>
  <si>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</si>
  <si>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</si>
  <si>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</si>
  <si>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</si>
  <si>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</si>
  <si>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</si>
  <si>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</si>
  <si>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</si>
  <si>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</si>
  <si>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</si>
  <si>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</si>
  <si>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</si>
  <si>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</si>
  <si>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</si>
  <si>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</si>
  <si>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</si>
  <si>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</si>
  <si>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</si>
  <si>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</si>
  <si>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</si>
  <si>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</si>
  <si>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</si>
  <si>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</si>
  <si>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</si>
  <si>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</si>
  <si>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</si>
  <si>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</si>
  <si>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</si>
  <si>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</si>
  <si>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</si>
  <si>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</si>
  <si>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</si>
  <si>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</si>
  <si>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</si>
  <si>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</si>
  <si>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</si>
  <si>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</si>
  <si>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</si>
  <si>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</si>
  <si>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</si>
  <si>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</si>
  <si>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</si>
  <si>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</si>
  <si>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</si>
  <si>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</si>
  <si>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</si>
  <si>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</si>
  <si>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</si>
  <si>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</si>
  <si>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</si>
  <si>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</si>
  <si>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</si>
  <si>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</si>
  <si>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</si>
  <si>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</si>
  <si>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</si>
  <si>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</si>
  <si>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</si>
  <si>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</si>
  <si>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</si>
  <si>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</si>
  <si>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</si>
  <si>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</si>
  <si>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</si>
  <si>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</si>
  <si>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</si>
  <si>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</si>
  <si>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</si>
  <si>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</si>
  <si>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</si>
  <si>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</si>
  <si>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</si>
  <si>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</si>
  <si>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</si>
  <si>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</si>
  <si>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</si>
  <si>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</si>
  <si>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</si>
  <si>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</si>
  <si>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</si>
  <si>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</si>
  <si>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</si>
  <si>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</si>
  <si>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</si>
  <si>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</si>
  <si>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</si>
  <si>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</si>
  <si>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</si>
  <si>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</si>
  <si>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</si>
  <si>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</si>
  <si>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</si>
  <si>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</si>
  <si>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</si>
  <si>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</si>
  <si>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</si>
  <si>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</si>
  <si>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</si>
  <si>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</si>
  <si>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</si>
  <si>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</si>
  <si>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</si>
  <si>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</si>
  <si>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</si>
  <si>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</si>
  <si>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</si>
  <si>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</si>
  <si>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</si>
  <si>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</si>
  <si>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</si>
  <si>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</si>
  <si>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</si>
  <si>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</si>
  <si>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</si>
  <si>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</si>
  <si>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</si>
  <si>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</si>
  <si>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</si>
  <si>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</si>
  <si>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</si>
  <si>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</si>
  <si>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</si>
  <si>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</si>
  <si>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</si>
  <si>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</si>
  <si>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</si>
  <si>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</si>
  <si>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</si>
  <si>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</si>
  <si>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</si>
  <si>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</si>
  <si>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</si>
  <si>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</si>
  <si>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</si>
  <si>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</si>
  <si>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</si>
  <si>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</si>
  <si>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</si>
  <si>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</si>
  <si>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</si>
  <si>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</si>
  <si>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</si>
  <si>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</si>
  <si>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</si>
  <si>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</si>
  <si>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</si>
  <si>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</si>
  <si>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</si>
  <si>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</si>
  <si>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</si>
  <si>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</si>
  <si>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</si>
  <si>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</si>
  <si>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</si>
  <si>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</si>
  <si>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</si>
  <si>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</si>
  <si>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</si>
  <si>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</si>
  <si>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</si>
  <si>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</si>
  <si>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</si>
  <si>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</si>
  <si>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</si>
  <si>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</si>
  <si>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</si>
  <si>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</si>
  <si>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</si>
  <si>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</si>
  <si>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</si>
  <si>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</si>
  <si>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</si>
  <si>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</si>
  <si>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</si>
  <si>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</si>
  <si>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</si>
  <si>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</si>
  <si>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</si>
  <si>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</si>
  <si>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</si>
  <si>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</si>
  <si>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</si>
  <si>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</si>
  <si>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</si>
  <si>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</si>
  <si>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</si>
  <si>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</si>
  <si>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</si>
  <si>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</si>
  <si>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</si>
  <si>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</si>
  <si>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</si>
  <si>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</si>
  <si>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</si>
  <si>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</si>
  <si>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</si>
  <si>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</si>
  <si>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</si>
  <si>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</si>
  <si>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</si>
  <si>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</si>
  <si>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</si>
  <si>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</si>
  <si>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</si>
  <si>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</si>
  <si>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</si>
  <si>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</si>
  <si>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</si>
  <si>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</si>
  <si>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</si>
  <si>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</si>
  <si>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</si>
  <si>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</si>
  <si>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</si>
  <si>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</si>
  <si>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</si>
  <si>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</si>
  <si>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</si>
  <si>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</si>
  <si>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</si>
  <si>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</si>
  <si>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</si>
  <si>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</si>
  <si>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</si>
  <si>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</si>
  <si>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</si>
  <si>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</si>
  <si>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</si>
  <si>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</si>
  <si>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</si>
  <si>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</si>
  <si>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</si>
  <si>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</si>
  <si>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</si>
  <si>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</si>
  <si>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</si>
  <si>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</si>
  <si>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</si>
  <si>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</si>
  <si>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</si>
  <si>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</si>
  <si>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</si>
  <si>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</si>
  <si>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</si>
  <si>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</si>
  <si>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</si>
  <si>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</si>
  <si>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</si>
  <si>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</si>
  <si>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</si>
  <si>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</si>
  <si>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</si>
  <si>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</si>
  <si>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</si>
  <si>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</si>
  <si>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</si>
  <si>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</si>
  <si>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</si>
  <si>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</si>
  <si>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</si>
  <si>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</si>
  <si>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</si>
  <si>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</si>
  <si>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</si>
  <si>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</si>
  <si>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</si>
  <si>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</si>
  <si>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</si>
  <si>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</si>
  <si>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</si>
  <si>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</si>
  <si>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</si>
  <si>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</si>
  <si>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</si>
  <si>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</si>
  <si>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</si>
  <si>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</si>
  <si>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</si>
  <si>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</si>
  <si>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</si>
  <si>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</si>
  <si>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</si>
  <si>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</si>
  <si>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</si>
  <si>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</si>
  <si>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</si>
  <si>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</si>
  <si>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</si>
  <si>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</si>
  <si>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</si>
  <si>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</si>
  <si>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</si>
  <si>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</si>
  <si>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</si>
  <si>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</si>
  <si>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</si>
  <si>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</si>
  <si>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</si>
  <si>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</si>
  <si>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</si>
  <si>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</si>
  <si>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</si>
  <si>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</si>
  <si>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</si>
  <si>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</si>
  <si>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</si>
  <si>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</si>
  <si>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</si>
  <si>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</si>
  <si>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</si>
  <si>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</si>
  <si>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</si>
  <si>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</si>
  <si>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</si>
  <si>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</si>
  <si>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</si>
  <si>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</si>
  <si>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</si>
  <si>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</si>
  <si>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</si>
  <si>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</si>
  <si>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</si>
  <si>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</si>
  <si>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</si>
  <si>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</si>
  <si>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</si>
  <si>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</si>
  <si>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</si>
  <si>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</si>
  <si>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</si>
  <si>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</si>
  <si>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</si>
  <si>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</si>
  <si>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</si>
  <si>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</si>
  <si>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</si>
  <si>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</si>
  <si>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</si>
  <si>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</si>
  <si>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</si>
  <si>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</si>
  <si>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</si>
  <si>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</si>
  <si>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</si>
  <si>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</si>
  <si>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</si>
  <si>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</si>
  <si>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</si>
  <si>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</si>
  <si>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</si>
  <si>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</si>
  <si>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</si>
  <si>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</si>
  <si>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</si>
  <si>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</si>
  <si>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</si>
  <si>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</si>
  <si>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</si>
  <si>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</si>
  <si>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</si>
  <si>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</si>
  <si>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</si>
  <si>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</si>
  <si>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</si>
  <si>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</si>
  <si>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</si>
  <si>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</si>
  <si>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</si>
  <si>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</si>
  <si>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</si>
  <si>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</si>
  <si>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</si>
  <si>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</si>
  <si>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</si>
  <si>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</si>
  <si>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</si>
  <si>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</si>
  <si>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</si>
  <si>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</si>
  <si>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</si>
  <si>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</si>
  <si>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</si>
  <si>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</si>
  <si>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</si>
  <si>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</si>
  <si>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</si>
  <si>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</si>
  <si>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</si>
  <si>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</si>
  <si>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</si>
  <si>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</si>
  <si>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</si>
  <si>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</si>
  <si>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</si>
  <si>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</si>
  <si>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</si>
  <si>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</si>
  <si>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</si>
  <si>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</si>
  <si>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</si>
  <si>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</si>
  <si>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</si>
  <si>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</si>
  <si>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</si>
  <si>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</si>
  <si>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</si>
  <si>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</si>
  <si>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</si>
  <si>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</si>
  <si>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</si>
  <si>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</si>
  <si>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</si>
  <si>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</si>
  <si>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</si>
  <si>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</si>
  <si>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</si>
  <si>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</si>
  <si>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</si>
  <si>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</si>
  <si>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</si>
  <si>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</si>
  <si>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</si>
  <si>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</si>
  <si>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</si>
  <si>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</si>
  <si>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</si>
  <si>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</si>
  <si>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</si>
  <si>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</si>
  <si>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</si>
  <si>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</si>
  <si>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</si>
  <si>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</si>
  <si>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</si>
  <si>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</si>
  <si>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</si>
  <si>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</si>
  <si>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</si>
  <si>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</si>
  <si>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</si>
  <si>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</si>
  <si>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</si>
  <si>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</si>
  <si>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</si>
  <si>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</si>
  <si>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</si>
  <si>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</si>
  <si>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</si>
  <si>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</si>
  <si>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</si>
  <si>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</si>
  <si>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</si>
  <si>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</si>
  <si>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</si>
  <si>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</si>
  <si>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</si>
  <si>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</si>
  <si>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</si>
  <si>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</si>
  <si>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</si>
  <si>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</si>
  <si>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</si>
  <si>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</si>
  <si>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</si>
  <si>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</si>
  <si>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</si>
  <si>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</si>
  <si>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</si>
  <si>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</si>
  <si>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</si>
  <si>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</si>
  <si>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</si>
  <si>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</si>
  <si>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</si>
  <si>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</si>
  <si>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</si>
  <si>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</si>
  <si>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</si>
  <si>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</si>
  <si>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</si>
  <si>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</si>
  <si>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</si>
  <si>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</si>
  <si>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</si>
  <si>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</si>
  <si>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</si>
  <si>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</si>
  <si>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</si>
  <si>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</si>
  <si>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</si>
  <si>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</si>
  <si>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</si>
  <si>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</si>
  <si>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</si>
  <si>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</si>
  <si>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</si>
  <si>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</si>
  <si>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</si>
  <si>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</si>
  <si>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</si>
  <si>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</si>
  <si>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</si>
  <si>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</si>
  <si>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</si>
  <si>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</si>
  <si>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</si>
  <si>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</si>
  <si>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</si>
  <si>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</si>
  <si>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</si>
  <si>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</si>
  <si>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</si>
  <si>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</si>
  <si>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</si>
  <si>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</si>
  <si>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</si>
  <si>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</si>
  <si>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</si>
  <si>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</si>
  <si>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</si>
  <si>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</si>
  <si>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</si>
  <si>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</si>
  <si>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</si>
  <si>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</si>
  <si>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</si>
  <si>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</si>
  <si>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</si>
  <si>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</si>
  <si>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</si>
  <si>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</si>
  <si>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</si>
  <si>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</si>
  <si>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</si>
  <si>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</si>
  <si>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</si>
  <si>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</si>
  <si>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</si>
  <si>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</si>
  <si>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</si>
  <si>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</si>
  <si>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</si>
  <si>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</si>
  <si>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</si>
  <si>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</si>
  <si>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</si>
  <si>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</si>
  <si>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</si>
  <si>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</si>
  <si>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</si>
  <si>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</si>
  <si>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</si>
  <si>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</si>
  <si>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</si>
  <si>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</si>
  <si>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</si>
  <si>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</si>
  <si>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</si>
  <si>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</si>
  <si>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</si>
  <si>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</si>
  <si>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</si>
  <si>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</si>
  <si>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</si>
  <si>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</si>
  <si>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</si>
  <si>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</si>
  <si>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</si>
  <si>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</si>
  <si>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</si>
  <si>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</si>
  <si>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</si>
  <si>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</si>
  <si>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</si>
  <si>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</si>
  <si>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</si>
  <si>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</si>
  <si>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</si>
  <si>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</si>
  <si>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</si>
  <si>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</si>
  <si>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</si>
  <si>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</si>
  <si>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</si>
  <si>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</si>
  <si>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</si>
  <si>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</si>
  <si>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</si>
  <si>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</si>
  <si>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</si>
  <si>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</si>
  <si>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</si>
  <si>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</si>
  <si>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</si>
  <si>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</si>
  <si>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</si>
  <si>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</si>
  <si>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</si>
  <si>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</si>
  <si>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</si>
  <si>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</si>
  <si>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</si>
  <si>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</si>
  <si>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</si>
  <si>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</si>
  <si>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</si>
  <si>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</si>
  <si>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</si>
  <si>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</si>
  <si>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</si>
  <si>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</si>
  <si>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</si>
  <si>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</si>
  <si>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</si>
  <si>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</si>
  <si>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</si>
  <si>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</si>
  <si>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</si>
  <si>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</si>
  <si>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</si>
  <si>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</si>
  <si>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</si>
  <si>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</si>
  <si>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</si>
  <si>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</si>
  <si>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</si>
  <si>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</si>
  <si>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</si>
  <si>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</si>
  <si>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</si>
  <si>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</si>
  <si>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</si>
  <si>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</si>
  <si>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</si>
  <si>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</si>
  <si>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</si>
  <si>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</si>
  <si>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</si>
  <si>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</si>
  <si>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</si>
  <si>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</si>
  <si>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</si>
  <si>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</si>
  <si>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</si>
  <si>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</si>
  <si>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</si>
  <si>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</si>
  <si>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</si>
  <si>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</si>
  <si>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</si>
  <si>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</si>
  <si>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</si>
  <si>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</si>
  <si>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</si>
  <si>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</si>
  <si>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</si>
  <si>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</si>
  <si>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</si>
  <si>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</si>
  <si>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</si>
  <si>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</si>
  <si>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</si>
  <si>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</si>
  <si>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</si>
  <si>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</si>
  <si>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</si>
  <si>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</si>
  <si>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</si>
  <si>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</si>
  <si>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</si>
  <si>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</si>
  <si>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</si>
  <si>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</si>
  <si>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</si>
  <si>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</si>
  <si>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</si>
  <si>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</si>
  <si>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</si>
  <si>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</si>
  <si>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</si>
  <si>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</si>
  <si>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</si>
  <si>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</si>
  <si>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</si>
  <si>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</si>
  <si>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</si>
  <si>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</si>
  <si>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</si>
  <si>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</si>
  <si>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</si>
  <si>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</si>
  <si>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</si>
  <si>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</si>
  <si>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</si>
  <si>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</si>
  <si>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</si>
  <si>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</si>
  <si>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</si>
  <si>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</si>
  <si>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</si>
  <si>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</si>
  <si>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</si>
  <si>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</si>
  <si>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</si>
  <si>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</si>
  <si>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</si>
  <si>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</si>
  <si>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</si>
  <si>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</si>
  <si>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</si>
  <si>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</si>
  <si>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</si>
  <si>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</si>
  <si>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</si>
  <si>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</si>
  <si>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</si>
  <si>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</si>
  <si>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</si>
  <si>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</si>
  <si>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</si>
  <si>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</si>
  <si>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</si>
  <si>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</si>
  <si>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</si>
  <si>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</si>
  <si>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</si>
  <si>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</si>
  <si>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</si>
  <si>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</si>
  <si>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</si>
  <si>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</si>
  <si>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</si>
  <si>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</si>
  <si>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</si>
  <si>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</si>
  <si>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</si>
  <si>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</si>
  <si>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</si>
  <si>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</si>
  <si>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</si>
  <si>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</si>
  <si>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</si>
  <si>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</si>
  <si>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</si>
  <si>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</si>
  <si>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</si>
  <si>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</si>
  <si>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</si>
  <si>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</si>
  <si>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</si>
  <si>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</si>
  <si>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</si>
  <si>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</si>
  <si>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</si>
  <si>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</si>
  <si>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</si>
  <si>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</si>
  <si>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</si>
  <si>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</si>
  <si>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</si>
  <si>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</si>
  <si>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</si>
  <si>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</si>
  <si>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</si>
  <si>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</si>
  <si>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</si>
  <si>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</si>
  <si>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</si>
  <si>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</si>
  <si>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</si>
  <si>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</si>
  <si>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</si>
  <si>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</si>
  <si>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</si>
  <si>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</si>
  <si>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</si>
  <si>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</si>
  <si>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</si>
  <si>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</si>
  <si>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</si>
  <si>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</si>
  <si>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</si>
  <si>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</si>
  <si>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</si>
  <si>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</si>
  <si>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</si>
  <si>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</si>
  <si>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</si>
  <si>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</si>
  <si>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</si>
  <si>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</si>
  <si>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</si>
  <si>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</si>
  <si>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</si>
  <si>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</si>
  <si>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</si>
  <si>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</si>
  <si>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</si>
  <si>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</si>
  <si>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</si>
  <si>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</si>
  <si>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</si>
  <si>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</si>
  <si>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</si>
  <si>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</si>
  <si>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</si>
  <si>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</si>
  <si>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</si>
  <si>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</si>
  <si>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</si>
  <si>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</si>
  <si>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</si>
  <si>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</si>
  <si>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</si>
  <si>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</si>
  <si>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</si>
  <si>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</si>
  <si>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</si>
  <si>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</si>
  <si>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</si>
  <si>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</si>
  <si>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</si>
  <si>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</si>
  <si>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</si>
  <si>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</si>
  <si>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</si>
  <si>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</si>
  <si>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</si>
  <si>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</si>
  <si>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</si>
  <si>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</si>
  <si>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</si>
  <si>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</si>
  <si>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</si>
  <si>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</si>
  <si>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</si>
  <si>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</si>
  <si>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</si>
  <si>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</si>
  <si>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</si>
  <si>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</si>
  <si>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</si>
  <si>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</si>
  <si>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</si>
  <si>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</si>
  <si>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</si>
  <si>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</si>
  <si>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</si>
  <si>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</si>
  <si>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</si>
  <si>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</si>
  <si>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</si>
  <si>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</si>
  <si>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</si>
  <si>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</si>
  <si>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</si>
  <si>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</si>
  <si>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</si>
  <si>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</si>
  <si>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</si>
  <si>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</si>
  <si>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</si>
  <si>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</si>
  <si>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</si>
  <si>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</si>
  <si>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</si>
  <si>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</si>
  <si>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</si>
  <si>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</si>
  <si>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</si>
  <si>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</si>
  <si>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</si>
  <si>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</si>
  <si>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</si>
  <si>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</si>
  <si>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</si>
  <si>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</si>
  <si>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</si>
  <si>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</si>
  <si>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</si>
  <si>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</si>
  <si>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</si>
  <si>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</si>
  <si>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</si>
  <si>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</si>
  <si>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</si>
  <si>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</si>
  <si>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</si>
  <si>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</si>
  <si>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</si>
  <si>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</si>
  <si>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</si>
  <si>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</si>
  <si>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</si>
  <si>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</si>
  <si>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</si>
  <si>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</si>
  <si>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</si>
  <si>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</si>
  <si>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</si>
  <si>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</si>
  <si>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</si>
  <si>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</si>
  <si>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</si>
  <si>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</si>
  <si>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</si>
  <si>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</si>
  <si>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</si>
  <si>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</si>
  <si>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</si>
  <si>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</si>
  <si>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</si>
  <si>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</si>
  <si>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</si>
  <si>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</si>
  <si>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</si>
  <si>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</si>
  <si>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</si>
  <si>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</si>
  <si>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</si>
  <si>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</si>
  <si>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</si>
  <si>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</si>
  <si>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</si>
  <si>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</si>
  <si>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</si>
  <si>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</si>
  <si>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</si>
  <si>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</si>
  <si>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</si>
  <si>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</si>
  <si>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</si>
  <si>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</si>
  <si>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</si>
  <si>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</si>
  <si>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</si>
  <si>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</si>
  <si>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</si>
  <si>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</si>
  <si>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</si>
  <si>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</si>
  <si>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</si>
  <si>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</si>
  <si>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</si>
  <si>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</si>
  <si>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</si>
  <si>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</si>
  <si>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</si>
  <si>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</si>
  <si>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</si>
  <si>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</si>
  <si>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</si>
  <si>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</si>
  <si>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</si>
  <si>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</si>
  <si>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</si>
  <si>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</si>
  <si>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</si>
  <si>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</si>
  <si>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</si>
  <si>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</si>
  <si>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</si>
  <si>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</si>
  <si>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</si>
  <si>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</si>
  <si>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</si>
  <si>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</si>
  <si>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</si>
  <si>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</si>
  <si>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</si>
  <si>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</si>
  <si>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</si>
  <si>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</si>
  <si>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</si>
  <si>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</si>
  <si>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</si>
  <si>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</si>
  <si>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</si>
  <si>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</si>
  <si>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</si>
  <si>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</si>
  <si>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</si>
  <si>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</si>
  <si>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</si>
  <si>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</si>
  <si>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</si>
  <si>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</si>
  <si>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</si>
  <si>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</si>
  <si>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</si>
  <si>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</si>
  <si>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</si>
  <si>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</si>
  <si>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</si>
  <si>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</si>
  <si>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</si>
  <si>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</si>
  <si>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</si>
  <si>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</si>
  <si>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</si>
  <si>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</si>
  <si>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</si>
  <si>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</si>
  <si>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</si>
  <si>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</si>
  <si>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</si>
  <si>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</si>
  <si>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</si>
  <si>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</si>
  <si>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</si>
  <si>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</si>
  <si>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</si>
  <si>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</si>
  <si>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</si>
  <si>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</si>
  <si>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</si>
  <si>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</si>
  <si>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</si>
  <si>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</si>
  <si>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</si>
  <si>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</si>
  <si>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</si>
  <si>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</si>
  <si>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</si>
  <si>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</si>
  <si>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</si>
  <si>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</si>
  <si>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</si>
  <si>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</si>
  <si>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</si>
  <si>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</si>
  <si>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</si>
  <si>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</si>
  <si>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</si>
  <si>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</si>
  <si>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</si>
  <si>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</si>
  <si>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</si>
  <si>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</si>
  <si>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</si>
  <si>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</si>
  <si>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</si>
  <si>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</si>
  <si>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</si>
  <si>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</si>
  <si>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</si>
  <si>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</si>
  <si>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</si>
  <si>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</si>
  <si>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</si>
  <si>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</si>
  <si>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</si>
  <si>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</si>
  <si>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</si>
  <si>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</si>
  <si>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</si>
  <si>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</si>
  <si>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</si>
  <si>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</si>
  <si>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</si>
  <si>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</si>
  <si>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</si>
  <si>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</si>
  <si>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</si>
  <si>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</si>
  <si>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</si>
  <si>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</si>
  <si>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</si>
  <si>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</si>
  <si>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</si>
  <si>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</si>
  <si>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</si>
  <si>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</si>
  <si>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</si>
  <si>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</si>
  <si>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</si>
  <si>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</si>
  <si>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</si>
  <si>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</si>
  <si>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</si>
  <si>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</si>
  <si>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</si>
  <si>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</si>
  <si>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</si>
  <si>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</si>
  <si>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</si>
  <si>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</si>
  <si>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</si>
  <si>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</si>
  <si>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</si>
  <si>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</si>
  <si>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</si>
  <si>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</si>
  <si>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</si>
  <si>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</si>
  <si>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</si>
  <si>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</si>
  <si>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</si>
  <si>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</si>
  <si>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</si>
  <si>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</si>
  <si>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</si>
  <si>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</si>
  <si>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</si>
  <si>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</si>
  <si>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</si>
  <si>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</si>
  <si>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</si>
  <si>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</si>
  <si>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</si>
  <si>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</si>
  <si>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</si>
  <si>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</si>
  <si>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</si>
  <si>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</si>
  <si>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</si>
  <si>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</si>
  <si>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</si>
  <si>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</si>
  <si>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</si>
  <si>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</si>
  <si>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</si>
  <si>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</si>
  <si>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</si>
  <si>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</si>
  <si>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</si>
  <si>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</si>
  <si>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</si>
  <si>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</si>
  <si>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</si>
  <si>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</si>
  <si>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</si>
  <si>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</si>
  <si>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</si>
  <si>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</si>
  <si>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</si>
  <si>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</si>
  <si>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</si>
  <si>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</si>
  <si>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</si>
  <si>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</si>
  <si>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</si>
  <si>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</si>
  <si>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</si>
  <si>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</si>
  <si>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</si>
  <si>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</si>
  <si>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</si>
  <si>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</si>
  <si>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</si>
  <si>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</si>
  <si>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</si>
  <si>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</si>
  <si>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</si>
  <si>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</si>
  <si>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</si>
  <si>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</si>
  <si>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</si>
  <si>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</si>
  <si>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</si>
  <si>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</si>
  <si>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</si>
  <si>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</si>
  <si>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</si>
  <si>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</si>
  <si>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</si>
  <si>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</si>
  <si>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</si>
  <si>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</si>
  <si>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</si>
  <si>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</si>
  <si>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</si>
  <si>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</si>
  <si>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</si>
  <si>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</si>
  <si>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</si>
  <si>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</si>
  <si>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</si>
  <si>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</si>
  <si>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</si>
  <si>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</si>
  <si>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</si>
  <si>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</si>
  <si>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</si>
  <si>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</si>
  <si>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</si>
  <si>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</si>
  <si>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</si>
  <si>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</si>
  <si>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</si>
  <si>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</si>
  <si>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</si>
  <si>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</si>
  <si>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</si>
  <si>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</si>
  <si>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</si>
  <si>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</si>
  <si>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</si>
  <si>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</si>
  <si>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</si>
  <si>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</si>
  <si>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</si>
  <si>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</si>
  <si>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</si>
  <si>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</si>
  <si>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</si>
  <si>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</si>
  <si>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</si>
  <si>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</si>
  <si>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</si>
  <si>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</si>
  <si>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</si>
  <si>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</si>
  <si>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</si>
  <si>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</si>
  <si>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</si>
  <si>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</si>
  <si>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</si>
  <si>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</si>
  <si>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</si>
  <si>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</si>
  <si>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</si>
  <si>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</si>
  <si>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</si>
  <si>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</si>
  <si>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</si>
  <si>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</si>
  <si>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</si>
  <si>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</si>
  <si>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</si>
  <si>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</si>
  <si>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</si>
  <si>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</si>
  <si>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</si>
  <si>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</si>
  <si>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</si>
  <si>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</si>
  <si>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</si>
  <si>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</si>
  <si>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</si>
  <si>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</si>
  <si>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</si>
  <si>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</si>
  <si>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</si>
  <si>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</si>
  <si>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</si>
  <si>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</si>
  <si>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</si>
  <si>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</si>
  <si>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</si>
  <si>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</si>
  <si>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</si>
  <si>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</si>
  <si>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</si>
  <si>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</si>
  <si>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</si>
  <si>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</si>
  <si>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</si>
  <si>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</si>
  <si>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</si>
  <si>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</si>
  <si>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</si>
  <si>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</si>
  <si>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</si>
  <si>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</si>
  <si>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</si>
  <si>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</si>
  <si>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</si>
  <si>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</si>
  <si>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</si>
  <si>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</si>
  <si>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</si>
  <si>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</si>
  <si>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</si>
  <si>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</si>
  <si>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</si>
  <si>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</si>
  <si>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</si>
  <si>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</si>
  <si>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</si>
  <si>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</si>
  <si>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</si>
  <si>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</si>
  <si>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</si>
  <si>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</si>
  <si>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</si>
  <si>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</si>
  <si>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</si>
  <si>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</si>
  <si>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</si>
  <si>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</si>
  <si>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</si>
  <si>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</si>
  <si>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</si>
  <si>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</si>
  <si>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</si>
  <si>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</si>
  <si>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</si>
  <si>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</si>
  <si>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</si>
  <si>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</si>
  <si>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</si>
  <si>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</si>
  <si>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</si>
  <si>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</si>
  <si>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</si>
  <si>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</si>
  <si>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</si>
  <si>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</si>
  <si>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</si>
  <si>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</si>
  <si>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</si>
  <si>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</si>
  <si>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</si>
  <si>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</si>
  <si>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</si>
  <si>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</si>
  <si>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</si>
  <si>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</si>
  <si>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</si>
  <si>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</si>
  <si>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</si>
  <si>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</si>
  <si>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</si>
  <si>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</si>
  <si>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</si>
  <si>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</si>
  <si>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</si>
  <si>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</si>
  <si>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</si>
  <si>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</si>
  <si>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</si>
  <si>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</si>
  <si>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</si>
  <si>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</si>
  <si>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</si>
  <si>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</si>
  <si>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</si>
  <si>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</si>
  <si>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</si>
  <si>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</si>
  <si>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</si>
  <si>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</si>
  <si>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</si>
  <si>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</si>
  <si>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</si>
  <si>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</si>
  <si>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</si>
  <si>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</si>
  <si>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</si>
  <si>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</si>
  <si>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</si>
  <si>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</si>
  <si>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</si>
  <si>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</si>
  <si>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</si>
  <si>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</si>
  <si>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</si>
  <si>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</si>
  <si>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</si>
  <si>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</si>
  <si>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</si>
  <si>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</si>
  <si>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</si>
  <si>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</si>
  <si>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</si>
  <si>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</si>
  <si>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</si>
  <si>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</si>
  <si>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</si>
  <si>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</si>
  <si>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</si>
  <si>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</si>
  <si>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</si>
  <si>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</si>
  <si>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</si>
  <si>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</si>
  <si>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</si>
  <si>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</si>
  <si>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</si>
  <si>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</si>
  <si>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</si>
  <si>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</si>
  <si>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</si>
  <si>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</si>
  <si>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</si>
  <si>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</si>
  <si>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</si>
  <si>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</si>
  <si>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</si>
  <si>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</si>
  <si>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</si>
  <si>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</si>
  <si>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</si>
  <si>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</si>
  <si>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</si>
  <si>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</si>
  <si>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</si>
  <si>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</si>
  <si>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</si>
  <si>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</si>
  <si>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</si>
  <si>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</si>
  <si>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</si>
  <si>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</si>
  <si>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</si>
  <si>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</si>
  <si>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</si>
  <si>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</si>
  <si>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</si>
  <si>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</si>
  <si>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</si>
  <si>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</si>
  <si>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</si>
  <si>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</si>
  <si>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</si>
  <si>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</si>
  <si>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</si>
  <si>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</si>
  <si>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</si>
  <si>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</si>
  <si>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</si>
  <si>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</si>
  <si>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</si>
  <si>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</si>
  <si>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</si>
  <si>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</si>
  <si>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</si>
  <si>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</si>
  <si>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</si>
  <si>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</si>
  <si>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</si>
  <si>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</si>
  <si>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</si>
  <si>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</si>
  <si>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</si>
  <si>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</si>
  <si>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</si>
  <si>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</si>
  <si>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</si>
  <si>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</si>
  <si>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</si>
  <si>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</si>
  <si>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</si>
  <si>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</si>
  <si>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</si>
  <si>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</si>
  <si>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</si>
  <si>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</si>
  <si>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</si>
  <si>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</si>
  <si>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</si>
  <si>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</si>
  <si>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</si>
  <si>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</si>
  <si>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</si>
  <si>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</si>
  <si>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</si>
  <si>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</si>
  <si>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</si>
  <si>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</si>
  <si>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</si>
  <si>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</si>
  <si>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</si>
  <si>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</si>
  <si>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</si>
  <si>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</si>
  <si>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</si>
  <si>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</si>
  <si>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</si>
  <si>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</si>
  <si>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</si>
  <si>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</si>
  <si>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</si>
  <si>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</si>
  <si>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</si>
  <si>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</si>
  <si>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</si>
  <si>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</si>
  <si>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</si>
  <si>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</si>
  <si>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</si>
  <si>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</si>
  <si>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</si>
  <si>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</si>
  <si>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</si>
  <si>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</si>
  <si>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</si>
  <si>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</si>
  <si>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</si>
  <si>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</si>
  <si>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</si>
  <si>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</si>
  <si>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</si>
  <si>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</si>
  <si>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</si>
  <si>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</si>
  <si>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</si>
  <si>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</si>
  <si>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</si>
  <si>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</si>
  <si>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</si>
  <si>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</si>
  <si>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</si>
  <si>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</si>
  <si>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</si>
  <si>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</si>
  <si>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</si>
  <si>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</si>
  <si>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</si>
  <si>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</si>
  <si>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</si>
  <si>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</si>
  <si>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</si>
  <si>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</si>
  <si>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</si>
  <si>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</si>
  <si>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</si>
  <si>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</si>
  <si>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</si>
  <si>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</si>
  <si>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</si>
  <si>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</si>
  <si>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</si>
  <si>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</si>
  <si>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</si>
  <si>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</si>
  <si>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</si>
  <si>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</si>
  <si>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</si>
  <si>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</si>
  <si>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</si>
  <si>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</si>
  <si>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</si>
  <si>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</si>
  <si>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</si>
  <si>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</si>
  <si>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</si>
  <si>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</si>
  <si>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</si>
  <si>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</si>
  <si>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</si>
  <si>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</si>
  <si>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</si>
  <si>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</si>
  <si>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</si>
  <si>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</si>
  <si>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</si>
  <si>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</si>
  <si>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</si>
  <si>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</si>
  <si>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</si>
  <si>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</si>
  <si>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</si>
  <si>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</si>
  <si>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</si>
  <si>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</si>
  <si>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</si>
  <si>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</si>
  <si>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</si>
  <si>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</si>
  <si>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</si>
  <si>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</si>
  <si>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</si>
  <si>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</si>
  <si>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</si>
  <si>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</si>
  <si>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</si>
  <si>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</si>
  <si>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</si>
  <si>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</si>
  <si>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</si>
  <si>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</si>
  <si>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</si>
  <si>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</si>
  <si>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</si>
  <si>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</si>
  <si>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</si>
  <si>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</si>
  <si>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</si>
  <si>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</si>
  <si>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</si>
  <si>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</si>
  <si>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</si>
  <si>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</si>
  <si>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</si>
  <si>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</si>
  <si>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</si>
  <si>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</si>
  <si>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</si>
  <si>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</si>
  <si>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</si>
  <si>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</si>
  <si>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</si>
  <si>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</si>
  <si>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</si>
  <si>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</si>
  <si>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</si>
  <si>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</si>
  <si>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</si>
  <si>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</si>
  <si>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</si>
  <si>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</si>
  <si>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</si>
  <si>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</si>
  <si>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</si>
  <si>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</si>
  <si>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</si>
  <si>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</si>
  <si>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</si>
  <si>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</si>
  <si>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</si>
  <si>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</si>
  <si>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</si>
  <si>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</si>
  <si>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</si>
  <si>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</si>
  <si>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</si>
  <si>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</si>
  <si>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</si>
  <si>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</si>
  <si>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</si>
  <si>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</si>
  <si>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</si>
  <si>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</si>
  <si>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</si>
  <si>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</si>
  <si>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</si>
  <si>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</si>
  <si>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</si>
  <si>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</si>
  <si>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</si>
  <si>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</si>
  <si>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</si>
  <si>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</si>
  <si>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</si>
  <si>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</si>
  <si>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</si>
  <si>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</si>
  <si>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</si>
  <si>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</si>
  <si>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</si>
  <si>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</si>
  <si>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</si>
  <si>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</si>
  <si>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</si>
  <si>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</si>
  <si>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</si>
  <si>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</si>
  <si>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</si>
  <si>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</si>
  <si>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</si>
  <si>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</si>
  <si>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</si>
  <si>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</si>
  <si>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</si>
  <si>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</si>
  <si>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</si>
  <si>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</si>
  <si>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</si>
  <si>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</si>
  <si>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</si>
  <si>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</si>
  <si>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</si>
  <si>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</si>
  <si>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</si>
  <si>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</si>
  <si>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</si>
  <si>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</si>
  <si>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</si>
  <si>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</si>
  <si>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</si>
  <si>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</si>
  <si>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</si>
  <si>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</si>
  <si>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</si>
  <si>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</si>
  <si>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</si>
  <si>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</si>
  <si>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</si>
  <si>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</si>
  <si>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</si>
  <si>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</si>
  <si>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</si>
  <si>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</si>
  <si>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</si>
  <si>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</si>
  <si>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</si>
  <si>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</si>
  <si>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</si>
  <si>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</si>
  <si>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</si>
  <si>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</si>
  <si>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</si>
  <si>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</si>
  <si>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</si>
  <si>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</si>
  <si>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</si>
  <si>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</si>
  <si>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</si>
  <si>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</si>
  <si>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</si>
  <si>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</si>
  <si>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</si>
  <si>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</si>
  <si>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</si>
  <si>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</si>
  <si>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</si>
  <si>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</si>
  <si>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</si>
  <si>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</si>
  <si>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</si>
  <si>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</si>
  <si>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</si>
  <si>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</si>
  <si>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</si>
  <si>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</si>
  <si>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</si>
  <si>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</si>
  <si>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</si>
  <si>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</si>
  <si>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</si>
  <si>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</si>
  <si>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</si>
  <si>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</si>
  <si>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</si>
  <si>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</si>
  <si>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</si>
  <si>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</si>
  <si>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</si>
  <si>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</si>
  <si>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</si>
  <si>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</si>
  <si>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</si>
  <si>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</si>
  <si>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</si>
  <si>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</si>
  <si>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</si>
  <si>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</si>
  <si>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</si>
  <si>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</si>
  <si>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</si>
  <si>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</si>
  <si>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</si>
  <si>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</si>
  <si>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</si>
  <si>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</si>
  <si>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</si>
  <si>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</si>
  <si>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</si>
  <si>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</si>
  <si>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</si>
  <si>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</si>
  <si>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</si>
  <si>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</si>
  <si>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</si>
  <si>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</si>
  <si>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</si>
  <si>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</si>
  <si>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</si>
  <si>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</si>
  <si>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</si>
  <si>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</si>
  <si>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</si>
  <si>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</si>
  <si>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</si>
  <si>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</si>
  <si>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</si>
  <si>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</si>
  <si>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</si>
  <si>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</si>
  <si>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</si>
  <si>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</si>
  <si>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</si>
  <si>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</si>
  <si>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</si>
  <si>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</si>
  <si>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</si>
  <si>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</si>
  <si>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</si>
  <si>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</si>
  <si>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</si>
  <si>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</si>
  <si>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</si>
  <si>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</si>
  <si>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</si>
  <si>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</si>
  <si>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</si>
  <si>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</si>
  <si>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</si>
  <si>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</si>
  <si>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</si>
  <si>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</si>
  <si>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</si>
  <si>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</si>
  <si>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</si>
  <si>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</si>
  <si>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</si>
  <si>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</si>
  <si>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</si>
  <si>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</si>
  <si>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</si>
  <si>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</si>
  <si>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</si>
  <si>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</si>
  <si>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</si>
  <si>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</si>
  <si>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</si>
  <si>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</si>
  <si>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</si>
  <si>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</si>
  <si>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</si>
  <si>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</si>
  <si>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</si>
  <si>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</si>
  <si>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</si>
  <si>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</si>
  <si>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</si>
  <si>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</si>
  <si>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</si>
  <si>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</si>
  <si>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</si>
  <si>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</si>
  <si>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</si>
  <si>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</si>
  <si>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</si>
  <si>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</si>
  <si>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</si>
  <si>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</si>
  <si>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</si>
  <si>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</si>
  <si>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</si>
  <si>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</si>
  <si>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</si>
  <si>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</si>
  <si>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</si>
  <si>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</si>
  <si>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</si>
  <si>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</si>
  <si>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</si>
  <si>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</si>
  <si>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</si>
  <si>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</si>
  <si>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</si>
  <si>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</si>
  <si>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</si>
  <si>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</si>
  <si>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</si>
  <si>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</si>
  <si>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</si>
  <si>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</si>
  <si>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</si>
  <si>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</si>
  <si>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</si>
  <si>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</si>
  <si>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</si>
  <si>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</si>
  <si>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</si>
  <si>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</si>
  <si>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</si>
  <si>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</si>
  <si>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</si>
  <si>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</si>
  <si>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</si>
  <si>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</si>
  <si>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</si>
  <si>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</si>
  <si>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</si>
  <si>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</si>
  <si>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</si>
  <si>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</si>
  <si>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</si>
  <si>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</si>
  <si>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</si>
  <si>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</si>
  <si>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</si>
  <si>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</si>
  <si>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</si>
  <si>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</si>
  <si>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</si>
  <si>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</si>
  <si>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</si>
  <si>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</si>
  <si>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</si>
  <si>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</si>
  <si>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</si>
  <si>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</si>
  <si>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</si>
  <si>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</si>
  <si>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</si>
  <si>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</si>
  <si>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</si>
  <si>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</si>
  <si>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</si>
  <si>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</si>
  <si>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</si>
  <si>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</si>
  <si>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</si>
  <si>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</si>
  <si>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</si>
  <si>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</si>
  <si>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</si>
  <si>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</si>
  <si>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</si>
  <si>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</si>
  <si>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</si>
  <si>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</si>
  <si>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</si>
  <si>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</si>
  <si>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</si>
  <si>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</si>
  <si>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</si>
  <si>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</si>
  <si>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</si>
  <si>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</si>
  <si>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</si>
  <si>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</si>
  <si>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</si>
  <si>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</si>
  <si>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</si>
  <si>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</si>
  <si>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</si>
  <si>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</si>
  <si>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</si>
  <si>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</si>
  <si>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</si>
  <si>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</si>
  <si>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</si>
  <si>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</si>
  <si>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</si>
  <si>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</si>
  <si>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</si>
  <si>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</si>
  <si>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</si>
  <si>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</si>
  <si>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</si>
  <si>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</si>
  <si>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</si>
  <si>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</si>
  <si>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</si>
  <si>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</si>
  <si>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</si>
  <si>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</si>
  <si>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</si>
  <si>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</si>
  <si>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</si>
  <si>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</si>
  <si>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</si>
  <si>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</si>
  <si>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</si>
  <si>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</si>
  <si>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</si>
  <si>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</si>
  <si>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</si>
  <si>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</si>
  <si>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</si>
  <si>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</si>
  <si>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</si>
  <si>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</si>
  <si>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</si>
  <si>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</si>
  <si>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</si>
  <si>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</si>
  <si>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</si>
  <si>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</si>
  <si>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</si>
  <si>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</si>
  <si>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</si>
  <si>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</si>
  <si>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</si>
  <si>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</si>
  <si>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</si>
  <si>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</si>
  <si>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</si>
  <si>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</si>
  <si>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</si>
  <si>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</si>
  <si>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</si>
  <si>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</si>
  <si>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</si>
  <si>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</si>
  <si>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</si>
  <si>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</si>
  <si>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</si>
  <si>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</si>
  <si>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</si>
  <si>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</si>
  <si>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</si>
  <si>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</si>
  <si>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</si>
  <si>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</si>
  <si>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</si>
  <si>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</si>
  <si>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</si>
  <si>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</si>
  <si>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</si>
  <si>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</si>
  <si>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</si>
  <si>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</si>
  <si>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</si>
  <si>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</si>
  <si>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</si>
  <si>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</si>
  <si>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</si>
  <si>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</si>
  <si>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</si>
  <si>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</si>
  <si>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</si>
  <si>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</si>
  <si>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</si>
  <si>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</si>
  <si>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</si>
  <si>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</si>
  <si>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</si>
  <si>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</si>
  <si>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</si>
  <si>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</si>
  <si>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</si>
  <si>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</si>
  <si>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</si>
  <si>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</si>
  <si>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</si>
  <si>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</si>
  <si>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</si>
  <si>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</si>
  <si>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</si>
  <si>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</si>
  <si>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</si>
  <si>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</si>
  <si>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</si>
  <si>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</si>
  <si>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</si>
  <si>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</si>
  <si>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</si>
  <si>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</si>
  <si>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</si>
  <si>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</si>
  <si>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</si>
  <si>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</si>
  <si>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</si>
  <si>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</si>
  <si>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</si>
  <si>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</si>
  <si>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</si>
  <si>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</si>
  <si>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</si>
  <si>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</si>
  <si>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</si>
  <si>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</si>
  <si>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</si>
  <si>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</si>
  <si>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</si>
  <si>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</si>
  <si>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</si>
  <si>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</si>
  <si>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</si>
  <si>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</si>
  <si>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</si>
  <si>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</si>
  <si>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</si>
  <si>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</si>
  <si>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</si>
  <si>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</si>
  <si>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</si>
  <si>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</si>
  <si>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</si>
  <si>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</si>
  <si>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</si>
  <si>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</si>
  <si>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</si>
  <si>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</si>
  <si>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</si>
  <si>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</si>
  <si>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</si>
  <si>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</si>
  <si>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</si>
  <si>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</si>
  <si>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</si>
  <si>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</si>
  <si>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</si>
  <si>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</si>
  <si>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</si>
  <si>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</si>
  <si>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</si>
  <si>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</si>
  <si>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</si>
  <si>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</si>
  <si>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</si>
  <si>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</si>
  <si>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</si>
  <si>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</si>
  <si>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</si>
  <si>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</si>
  <si>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</si>
  <si>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</si>
  <si>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</si>
  <si>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</si>
  <si>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</si>
  <si>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</si>
  <si>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</si>
  <si>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</si>
  <si>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</si>
  <si>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</si>
  <si>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</si>
  <si>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</si>
  <si>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</si>
  <si>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</si>
  <si>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</si>
  <si>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</si>
  <si>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</si>
  <si>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</si>
  <si>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</si>
  <si>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</si>
  <si>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</si>
  <si>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</si>
  <si>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</si>
  <si>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</si>
  <si>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</si>
  <si>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</si>
  <si>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</si>
  <si>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</si>
  <si>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</si>
  <si>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</si>
  <si>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</si>
  <si>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</si>
  <si>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</si>
  <si>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</si>
  <si>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</si>
  <si>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</si>
  <si>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</si>
  <si>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</si>
  <si>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</si>
  <si>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</si>
  <si>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</si>
  <si>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</si>
  <si>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</si>
  <si>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</si>
  <si>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</si>
  <si>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</si>
  <si>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</si>
  <si>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</si>
  <si>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</si>
  <si>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</si>
  <si>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</si>
  <si>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</si>
  <si>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</si>
  <si>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</si>
  <si>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</si>
  <si>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</si>
  <si>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</si>
  <si>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</si>
  <si>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</si>
  <si>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</si>
  <si>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</si>
  <si>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</si>
  <si>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</si>
  <si>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</si>
  <si>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</si>
  <si>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</si>
  <si>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</si>
  <si>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</si>
  <si>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</si>
  <si>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</si>
  <si>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</si>
  <si>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</si>
  <si>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</si>
  <si>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</si>
  <si>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</si>
  <si>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</si>
  <si>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</si>
  <si>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</si>
  <si>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</si>
  <si>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</si>
  <si>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</si>
  <si>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</si>
  <si>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</si>
  <si>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</si>
  <si>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</si>
  <si>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</si>
  <si>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</si>
  <si>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</si>
  <si>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</si>
  <si>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</si>
  <si>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</si>
  <si>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</si>
  <si>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</si>
  <si>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</si>
  <si>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</si>
  <si>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</si>
  <si>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</si>
  <si>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</si>
  <si>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</si>
  <si>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</si>
  <si>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</si>
  <si>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</si>
  <si>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</si>
  <si>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</si>
  <si>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</si>
  <si>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</si>
  <si>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</si>
  <si>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</si>
  <si>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</si>
  <si>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</si>
  <si>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</si>
  <si>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</si>
  <si>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</si>
  <si>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</si>
  <si>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</si>
  <si>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</si>
  <si>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</si>
  <si>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</si>
  <si>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</si>
  <si>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</si>
  <si>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</si>
  <si>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</si>
  <si>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</si>
  <si>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</si>
  <si>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</si>
  <si>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</si>
  <si>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</si>
  <si>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</si>
  <si>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</si>
  <si>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</si>
  <si>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</si>
  <si>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</si>
  <si>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</si>
  <si>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</si>
  <si>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</si>
  <si>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</si>
  <si>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</si>
  <si>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</si>
  <si>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</si>
  <si>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</si>
  <si>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</si>
  <si>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</si>
  <si>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</si>
  <si>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</si>
  <si>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</si>
  <si>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</si>
  <si>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</si>
  <si>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</si>
  <si>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</si>
  <si>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</si>
  <si>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</si>
  <si>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</si>
  <si>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</si>
  <si>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</si>
  <si>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</si>
  <si>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</si>
  <si>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</si>
  <si>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</si>
  <si>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</si>
  <si>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</si>
  <si>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</si>
  <si>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</si>
  <si>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</si>
  <si>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</si>
  <si>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</si>
  <si>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</si>
  <si>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</si>
  <si>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</si>
  <si>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</si>
  <si>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</si>
  <si>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</si>
  <si>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</si>
  <si>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</si>
  <si>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</si>
  <si>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</si>
  <si>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</si>
  <si>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</si>
  <si>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</si>
  <si>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</si>
  <si>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</si>
  <si>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</si>
  <si>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</si>
  <si>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</si>
  <si>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</si>
  <si>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</si>
  <si>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</si>
  <si>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</si>
  <si>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</si>
  <si>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</si>
  <si>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</si>
  <si>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</si>
  <si>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</si>
  <si>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</si>
  <si>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</si>
  <si>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</si>
  <si>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</si>
  <si>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</si>
  <si>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</si>
  <si>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</si>
  <si>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</si>
  <si>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</si>
  <si>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</si>
  <si>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</si>
  <si>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</si>
  <si>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</si>
  <si>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</si>
  <si>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</si>
  <si>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</si>
  <si>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</si>
  <si>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</si>
  <si>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</si>
  <si>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</si>
  <si>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</si>
  <si>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</si>
  <si>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</si>
  <si>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</si>
  <si>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</si>
  <si>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</si>
  <si>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</si>
  <si>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</si>
  <si>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</si>
  <si>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</si>
  <si>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</si>
  <si>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</si>
  <si>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</si>
  <si>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</si>
  <si>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</si>
  <si>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</si>
  <si>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</si>
  <si>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</si>
  <si>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</si>
  <si>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</si>
  <si>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</si>
  <si>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</si>
  <si>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</si>
  <si>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</si>
  <si>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</si>
  <si>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</si>
  <si>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</si>
  <si>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</si>
  <si>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</si>
  <si>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</si>
  <si>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</si>
  <si>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</si>
  <si>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</si>
  <si>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</si>
  <si>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</si>
  <si>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</si>
  <si>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</si>
  <si>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</si>
  <si>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</si>
  <si>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</si>
  <si>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</si>
  <si>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</si>
  <si>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</si>
  <si>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</si>
  <si>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</si>
  <si>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</si>
  <si>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</si>
  <si>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</si>
  <si>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</si>
  <si>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</si>
  <si>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</si>
  <si>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</si>
  <si>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</si>
  <si>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</si>
  <si>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</si>
  <si>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</si>
  <si>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</si>
  <si>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</si>
  <si>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</si>
  <si>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</si>
  <si>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</si>
  <si>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</si>
  <si>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</si>
  <si>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</si>
  <si>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</si>
  <si>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</si>
  <si>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</si>
  <si>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</si>
  <si>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</si>
  <si>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</si>
  <si>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</si>
  <si>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</si>
  <si>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</si>
  <si>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</si>
  <si>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</si>
  <si>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</si>
  <si>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</si>
  <si>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</si>
  <si>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</si>
  <si>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</si>
  <si>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</si>
  <si>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</si>
  <si>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</si>
  <si>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</si>
  <si>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</si>
  <si>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</si>
  <si>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</si>
  <si>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</si>
  <si>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</si>
  <si>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</si>
  <si>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</si>
  <si>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</si>
  <si>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</si>
  <si>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</si>
  <si>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</si>
  <si>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</si>
  <si>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</si>
  <si>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</si>
  <si>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</si>
  <si>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</si>
  <si>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</si>
  <si>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</si>
  <si>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</si>
  <si>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</si>
  <si>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</si>
  <si>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</si>
  <si>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</si>
  <si>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</si>
  <si>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</si>
  <si>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</si>
  <si>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</si>
  <si>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</si>
  <si>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</si>
  <si>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</si>
  <si>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</si>
  <si>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</si>
  <si>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</si>
  <si>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</si>
  <si>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</si>
  <si>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</si>
  <si>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</si>
  <si>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</si>
  <si>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</si>
  <si>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</si>
  <si>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</si>
  <si>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</si>
  <si>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</si>
  <si>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</si>
  <si>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</si>
  <si>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</si>
  <si>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</si>
  <si>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</si>
  <si>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</si>
  <si>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</si>
  <si>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</si>
  <si>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</si>
  <si>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</si>
  <si>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</si>
  <si>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</si>
  <si>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</si>
  <si>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</si>
  <si>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</si>
  <si>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</si>
  <si>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</si>
  <si>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</si>
  <si>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</si>
  <si>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</si>
  <si>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</si>
  <si>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</si>
  <si>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</si>
  <si>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</si>
  <si>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</si>
  <si>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</si>
  <si>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</si>
  <si>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</si>
  <si>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</si>
  <si>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</si>
  <si>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</si>
  <si>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</si>
  <si>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</si>
  <si>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</si>
  <si>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</si>
  <si>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</si>
  <si>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</si>
  <si>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</si>
  <si>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</si>
  <si>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</si>
  <si>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</si>
  <si>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</si>
  <si>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</si>
  <si>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</si>
  <si>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</si>
  <si>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</si>
  <si>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</si>
  <si>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</si>
  <si>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</si>
  <si>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</si>
  <si>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</si>
  <si>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</si>
  <si>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</si>
  <si>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</si>
  <si>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</si>
  <si>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</si>
  <si>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</si>
  <si>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</si>
  <si>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</si>
  <si>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</si>
  <si>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</si>
  <si>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</si>
  <si>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</si>
  <si>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</si>
  <si>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</si>
  <si>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</si>
  <si>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</si>
  <si>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</si>
  <si>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</si>
  <si>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</si>
  <si>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</si>
  <si>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</si>
  <si>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</si>
  <si>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</si>
  <si>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</si>
  <si>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</si>
  <si>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</si>
  <si>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</si>
  <si>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</si>
  <si>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</si>
  <si>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</si>
  <si>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</si>
  <si>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</si>
  <si>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</si>
  <si>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</si>
  <si>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</si>
  <si>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</si>
  <si>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</si>
  <si>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</si>
  <si>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</si>
  <si>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</si>
  <si>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</si>
  <si>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</si>
  <si>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</si>
  <si>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</si>
  <si>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</si>
  <si>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</si>
  <si>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</si>
  <si>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</si>
  <si>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</si>
  <si>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</si>
  <si>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</si>
  <si>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</si>
  <si>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</si>
  <si>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</si>
  <si>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</si>
  <si>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</si>
  <si>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</si>
  <si>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</si>
  <si>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</si>
  <si>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</si>
  <si>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</si>
  <si>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</si>
  <si>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</si>
  <si>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</si>
  <si>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</si>
  <si>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</si>
  <si>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</si>
  <si>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</si>
  <si>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</si>
  <si>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</si>
  <si>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</si>
  <si>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</si>
  <si>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</si>
  <si>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</si>
  <si>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</si>
  <si>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</si>
  <si>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</si>
  <si>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</si>
  <si>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</si>
  <si>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</si>
  <si>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</si>
  <si>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</si>
  <si>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</si>
  <si>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</si>
  <si>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</si>
  <si>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</si>
  <si>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</si>
  <si>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</si>
  <si>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</si>
  <si>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</si>
  <si>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</si>
  <si>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</si>
  <si>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</si>
  <si>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</si>
  <si>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</si>
  <si>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</si>
  <si>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</si>
  <si>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</si>
  <si>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</si>
  <si>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</si>
  <si>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</si>
  <si>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</si>
  <si>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</si>
  <si>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</si>
  <si>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</si>
  <si>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</si>
  <si>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</si>
  <si>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</si>
  <si>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</si>
  <si>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</si>
  <si>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</si>
  <si>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</si>
  <si>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</si>
  <si>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</si>
  <si>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</si>
  <si>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</si>
  <si>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</si>
  <si>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</si>
  <si>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</si>
  <si>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</si>
  <si>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</si>
  <si>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</si>
  <si>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</si>
  <si>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</si>
  <si>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</si>
  <si>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</si>
  <si>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</si>
  <si>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</si>
  <si>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</si>
  <si>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</si>
  <si>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</si>
  <si>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</si>
  <si>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</si>
  <si>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</si>
  <si>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</si>
  <si>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</si>
  <si>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</si>
  <si>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</si>
  <si>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</si>
  <si>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</si>
  <si>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</si>
  <si>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</si>
  <si>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</si>
  <si>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</si>
  <si>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</si>
  <si>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</si>
  <si>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</si>
  <si>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</si>
  <si>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</si>
  <si>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</si>
  <si>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</si>
  <si>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</si>
  <si>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</si>
  <si>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</si>
  <si>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</si>
  <si>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</si>
  <si>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</si>
  <si>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</si>
  <si>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</si>
  <si>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</si>
  <si>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</si>
  <si>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</si>
  <si>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</si>
  <si>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</si>
  <si>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</si>
  <si>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</si>
  <si>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</si>
  <si>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</si>
  <si>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</si>
  <si>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</si>
  <si>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</si>
  <si>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</si>
  <si>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</si>
  <si>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</si>
  <si>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</si>
  <si>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</si>
  <si>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</si>
  <si>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</si>
  <si>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</si>
  <si>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</si>
  <si>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</si>
  <si>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</si>
  <si>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</si>
  <si>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</si>
  <si>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</si>
  <si>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</si>
  <si>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</si>
  <si>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</si>
  <si>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</si>
  <si>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</si>
  <si>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</si>
  <si>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</si>
  <si>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</si>
  <si>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</si>
  <si>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</si>
  <si>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</si>
  <si>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</si>
  <si>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</si>
  <si>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</si>
  <si>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</si>
  <si>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</si>
  <si>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</si>
  <si>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</si>
  <si>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</si>
  <si>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</si>
  <si>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</si>
  <si>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</si>
  <si>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</si>
  <si>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</si>
  <si>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</si>
  <si>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</si>
  <si>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</si>
  <si>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</si>
  <si>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</si>
  <si>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</si>
  <si>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</si>
  <si>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</si>
  <si>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</si>
  <si>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</si>
  <si>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</si>
  <si>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</si>
  <si>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</si>
  <si>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</si>
  <si>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</si>
  <si>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</si>
  <si>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</si>
  <si>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</si>
  <si>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</si>
  <si>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</si>
  <si>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</si>
  <si>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</si>
  <si>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</si>
  <si>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</si>
  <si>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</si>
  <si>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</si>
  <si>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</si>
  <si>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</si>
  <si>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</si>
  <si>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</si>
  <si>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</si>
  <si>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</si>
  <si>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</si>
  <si>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</si>
  <si>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</si>
  <si>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</si>
  <si>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</si>
  <si>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</si>
  <si>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</si>
  <si>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</si>
  <si>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</si>
  <si>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</si>
  <si>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</si>
  <si>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</si>
  <si>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</si>
  <si>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</si>
  <si>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</si>
  <si>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</si>
  <si>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</si>
  <si>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</si>
  <si>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</si>
  <si>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</si>
  <si>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</si>
  <si>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</si>
  <si>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</si>
  <si>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</si>
  <si>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</si>
  <si>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</si>
  <si>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</si>
  <si>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</si>
  <si>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</si>
  <si>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</si>
  <si>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</si>
  <si>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</si>
  <si>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</si>
  <si>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</si>
  <si>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</si>
  <si>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</si>
  <si>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</si>
  <si>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</si>
  <si>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</si>
  <si>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</si>
  <si>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</si>
  <si>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</si>
  <si>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</si>
  <si>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</si>
  <si>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</si>
  <si>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</si>
  <si>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</si>
  <si>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</si>
  <si>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</si>
  <si>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</si>
  <si>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</si>
  <si>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</si>
  <si>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</si>
  <si>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</si>
  <si>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</si>
  <si>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</si>
  <si>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</si>
  <si>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</si>
  <si>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</si>
  <si>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</si>
  <si>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</si>
  <si>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</si>
  <si>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</si>
  <si>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</si>
  <si>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</si>
  <si>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</si>
  <si>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</si>
  <si>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</si>
  <si>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</si>
  <si>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</si>
  <si>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</si>
  <si>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</si>
  <si>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</si>
  <si>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</si>
  <si>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</si>
  <si>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</si>
  <si>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</si>
  <si>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</si>
  <si>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</si>
  <si>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</si>
  <si>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</si>
  <si>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</si>
  <si>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</si>
  <si>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</si>
  <si>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</si>
  <si>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</si>
  <si>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</si>
  <si>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</si>
  <si>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</si>
  <si>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</si>
  <si>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</si>
  <si>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</si>
  <si>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</si>
  <si>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</si>
  <si>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</si>
  <si>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</si>
  <si>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</si>
  <si>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</si>
  <si>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</si>
  <si>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</si>
  <si>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</si>
  <si>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</si>
  <si>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</si>
  <si>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</si>
  <si>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</si>
  <si>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</si>
  <si>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</si>
  <si>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</si>
  <si>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</si>
  <si>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</si>
  <si>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</si>
  <si>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</si>
  <si>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</si>
  <si>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</si>
  <si>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</si>
  <si>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</si>
  <si>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</si>
  <si>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</si>
  <si>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</si>
  <si>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</si>
  <si>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</si>
  <si>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</si>
  <si>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</si>
  <si>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</si>
  <si>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</si>
  <si>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</si>
  <si>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</si>
  <si>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</si>
  <si>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</si>
  <si>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</si>
  <si>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</si>
  <si>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</si>
  <si>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</si>
  <si>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</si>
  <si>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</si>
  <si>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</si>
  <si>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</si>
  <si>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</si>
  <si>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</si>
  <si>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</si>
  <si>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</si>
  <si>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</si>
  <si>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</si>
  <si>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</si>
  <si>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</si>
  <si>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</si>
  <si>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</si>
  <si>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</si>
  <si>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</si>
  <si>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</si>
  <si>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</si>
  <si>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</si>
  <si>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</si>
  <si>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</si>
  <si>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</si>
  <si>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</si>
  <si>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</si>
  <si>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</si>
  <si>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</si>
  <si>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</si>
  <si>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</si>
  <si>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</si>
  <si>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</si>
  <si>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</si>
  <si>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</si>
  <si>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</si>
  <si>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</si>
  <si>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</si>
  <si>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</si>
  <si>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</si>
  <si>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</si>
  <si>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</si>
  <si>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</si>
  <si>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</si>
  <si>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</si>
  <si>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</si>
  <si>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</si>
  <si>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</si>
  <si>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</si>
  <si>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</si>
  <si>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</si>
  <si>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</si>
  <si>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</si>
  <si>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</si>
  <si>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</si>
  <si>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</si>
  <si>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</si>
  <si>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</si>
  <si>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</si>
  <si>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</si>
  <si>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</si>
  <si>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</si>
  <si>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</si>
  <si>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</si>
  <si>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</si>
  <si>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</si>
  <si>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</si>
  <si>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</si>
  <si>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</si>
  <si>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</si>
  <si>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</si>
  <si>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</si>
  <si>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</si>
  <si>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</si>
  <si>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</si>
  <si>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</si>
  <si>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</si>
  <si>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</si>
  <si>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</si>
  <si>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</si>
  <si>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</si>
  <si>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</si>
  <si>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</si>
  <si>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</si>
  <si>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</si>
  <si>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</si>
  <si>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</si>
  <si>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</si>
  <si>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</si>
  <si>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</si>
  <si>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</si>
  <si>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</si>
  <si>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</si>
  <si>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</si>
  <si>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</si>
  <si>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</si>
  <si>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</si>
  <si>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</si>
  <si>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</si>
  <si>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</si>
  <si>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</si>
  <si>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</si>
  <si>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</si>
  <si>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</si>
  <si>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</si>
  <si>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</si>
  <si>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</si>
  <si>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</si>
  <si>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</si>
  <si>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</si>
  <si>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</si>
  <si>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</si>
  <si>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</si>
  <si>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</si>
  <si>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</si>
  <si>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</si>
  <si>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</si>
  <si>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</si>
  <si>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</si>
  <si>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</si>
  <si>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</si>
  <si>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</si>
  <si>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</si>
  <si>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</si>
  <si>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</si>
  <si>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</si>
  <si>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</si>
  <si>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</si>
  <si>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</si>
  <si>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</si>
  <si>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</si>
  <si>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</si>
  <si>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</si>
  <si>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</si>
  <si>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</si>
  <si>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</si>
  <si>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</si>
  <si>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</si>
  <si>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</si>
  <si>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</si>
  <si>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</si>
  <si>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</si>
  <si>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</si>
  <si>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</si>
  <si>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</si>
  <si>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</si>
  <si>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</si>
  <si>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</si>
  <si>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</si>
  <si>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</si>
  <si>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</si>
  <si>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</si>
  <si>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</si>
  <si>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</si>
  <si>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</si>
  <si>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</si>
  <si>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</si>
  <si>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</si>
  <si>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</si>
  <si>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</si>
  <si>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</si>
  <si>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</si>
  <si>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</si>
  <si>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</si>
  <si>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</si>
  <si>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</si>
  <si>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</si>
  <si>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</si>
  <si>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</si>
  <si>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</si>
  <si>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</si>
  <si>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</si>
  <si>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</si>
  <si>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</si>
  <si>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</si>
  <si>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</si>
  <si>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</si>
  <si>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</si>
  <si>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</si>
  <si>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</si>
  <si>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</si>
  <si>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</si>
  <si>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</si>
  <si>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</si>
  <si>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</si>
  <si>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</si>
  <si>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</si>
  <si>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</si>
  <si>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</si>
  <si>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</si>
  <si>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</si>
  <si>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</si>
  <si>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</si>
  <si>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</si>
  <si>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</si>
  <si>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</si>
  <si>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</si>
  <si>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</si>
  <si>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</si>
  <si>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</si>
  <si>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</si>
  <si>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</si>
  <si>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</si>
  <si>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</si>
  <si>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</si>
  <si>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</si>
  <si>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</si>
  <si>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</si>
  <si>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</si>
  <si>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</si>
  <si>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</si>
  <si>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</si>
  <si>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</si>
  <si>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</si>
  <si>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</si>
  <si>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</si>
  <si>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</si>
  <si>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</si>
  <si>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</si>
  <si>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</si>
  <si>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</si>
  <si>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</si>
  <si>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</si>
  <si>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</si>
  <si>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</si>
  <si>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</si>
  <si>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</si>
  <si>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</si>
  <si>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</si>
  <si>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</si>
  <si>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</si>
  <si>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</si>
  <si>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</si>
  <si>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</si>
  <si>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</si>
  <si>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</si>
  <si>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</si>
  <si>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</si>
  <si>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</si>
  <si>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</si>
  <si>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</si>
  <si>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</si>
  <si>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</si>
  <si>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</si>
  <si>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</si>
  <si>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</si>
  <si>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</si>
  <si>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</si>
  <si>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</si>
  <si>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</si>
  <si>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</si>
  <si>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</si>
  <si>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</si>
  <si>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</si>
  <si>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</si>
  <si>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</si>
  <si>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</si>
  <si>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</si>
  <si>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</si>
  <si>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</si>
  <si>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</si>
  <si>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</si>
  <si>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</si>
  <si>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</si>
  <si>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</si>
  <si>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</si>
  <si>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</si>
  <si>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</si>
  <si>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</si>
  <si>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</si>
  <si>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</si>
  <si>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</si>
  <si>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</si>
  <si>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</si>
  <si>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</si>
  <si>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</si>
  <si>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</si>
  <si>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</si>
  <si>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</si>
  <si>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</si>
  <si>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</si>
  <si>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</si>
  <si>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</si>
  <si>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</si>
  <si>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</si>
  <si>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</si>
  <si>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</si>
  <si>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</si>
  <si>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</si>
  <si>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</si>
  <si>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</si>
  <si>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</si>
  <si>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</si>
  <si>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</si>
  <si>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</si>
  <si>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</si>
  <si>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</si>
  <si>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</si>
  <si>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</si>
  <si>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</si>
  <si>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</si>
  <si>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</si>
  <si>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</si>
  <si>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</si>
  <si>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</si>
  <si>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</si>
  <si>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</si>
  <si>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</si>
  <si>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</si>
  <si>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</si>
  <si>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</si>
  <si>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</si>
  <si>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</si>
  <si>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</si>
  <si>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</si>
  <si>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</si>
  <si>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</si>
  <si>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</si>
  <si>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</si>
  <si>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</si>
  <si>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</si>
  <si>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</si>
  <si>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</si>
  <si>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</si>
  <si>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</si>
  <si>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</si>
  <si>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</si>
  <si>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</si>
  <si>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</si>
  <si>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</si>
  <si>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</si>
  <si>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</si>
  <si>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</si>
  <si>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</si>
  <si>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</si>
  <si>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</si>
  <si>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</si>
  <si>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</si>
  <si>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</si>
  <si>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</si>
  <si>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</si>
  <si>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</si>
  <si>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</si>
  <si>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</si>
  <si>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</si>
  <si>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</si>
  <si>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</si>
  <si>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</si>
  <si>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</si>
  <si>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</si>
  <si>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</si>
  <si>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</si>
  <si>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</si>
  <si>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</si>
  <si>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</si>
  <si>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</si>
  <si>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</si>
  <si>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</si>
  <si>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</si>
  <si>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</si>
  <si>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</si>
  <si>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</si>
  <si>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</si>
  <si>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</si>
  <si>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</si>
  <si>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</si>
  <si>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</si>
  <si>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</si>
  <si>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</si>
  <si>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</si>
  <si>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</si>
  <si>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</si>
  <si>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</si>
  <si>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</si>
  <si>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</si>
  <si>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</si>
  <si>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</si>
  <si>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</si>
  <si>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</si>
  <si>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</si>
  <si>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</si>
  <si>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</si>
  <si>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</si>
  <si>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</si>
  <si>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</si>
  <si>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</si>
  <si>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</si>
  <si>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</si>
  <si>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</si>
  <si>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</si>
  <si>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</si>
  <si>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</si>
  <si>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</si>
  <si>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</si>
  <si>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</si>
  <si>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</si>
  <si>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</si>
  <si>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</si>
  <si>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</si>
  <si>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</si>
  <si>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</si>
  <si>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</si>
  <si>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</si>
  <si>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</si>
  <si>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</si>
  <si>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</si>
  <si>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</si>
  <si>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</si>
  <si>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</si>
  <si>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</si>
  <si>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</si>
  <si>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</si>
  <si>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</si>
  <si>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</si>
  <si>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</si>
  <si>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</si>
  <si>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</si>
  <si>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</si>
  <si>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</si>
  <si>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</si>
  <si>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</si>
  <si>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</si>
  <si>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</si>
  <si>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</si>
  <si>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</si>
  <si>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</si>
  <si>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</si>
  <si>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</si>
  <si>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</si>
  <si>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</si>
  <si>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</si>
  <si>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</si>
  <si>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</si>
  <si>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</si>
  <si>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</si>
  <si>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</si>
  <si>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</si>
  <si>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</si>
  <si>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</si>
  <si>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</si>
  <si>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</si>
  <si>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</si>
  <si>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</si>
  <si>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</si>
  <si>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</si>
  <si>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</si>
  <si>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</si>
  <si>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</si>
  <si>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</si>
  <si>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</si>
  <si>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</si>
  <si>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</si>
  <si>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</si>
  <si>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</si>
  <si>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</si>
  <si>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</si>
  <si>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</si>
  <si>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</si>
  <si>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</si>
  <si>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</si>
  <si>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</si>
  <si>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</si>
  <si>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</si>
  <si>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</si>
  <si>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</si>
  <si>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</si>
  <si>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</si>
  <si>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</si>
  <si>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</si>
  <si>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</si>
  <si>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</si>
  <si>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</si>
  <si>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</si>
  <si>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</si>
  <si>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</si>
  <si>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</si>
  <si>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</si>
  <si>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</si>
  <si>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</si>
  <si>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</si>
  <si>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</si>
  <si>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</si>
  <si>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</si>
  <si>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</si>
  <si>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</si>
  <si>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</si>
  <si>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</si>
  <si>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</si>
  <si>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</si>
  <si>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</si>
  <si>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</si>
  <si>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</si>
  <si>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</si>
  <si>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</si>
  <si>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</si>
  <si>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</si>
  <si>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</si>
  <si>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</si>
  <si>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</si>
  <si>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</si>
  <si>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</si>
  <si>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</si>
  <si>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</si>
  <si>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</si>
  <si>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</si>
  <si>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</si>
  <si>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</si>
  <si>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</si>
  <si>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</si>
  <si>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</si>
  <si>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</si>
  <si>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</si>
  <si>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</si>
  <si>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</si>
  <si>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</si>
  <si>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</si>
  <si>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</si>
  <si>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</si>
  <si>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</si>
  <si>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</si>
  <si>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</si>
  <si>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</si>
  <si>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</si>
  <si>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</si>
  <si>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</si>
  <si>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</si>
  <si>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</si>
  <si>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</si>
  <si>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</si>
  <si>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</si>
  <si>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</si>
  <si>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</si>
  <si>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</si>
  <si>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</si>
  <si>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</si>
  <si>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</si>
  <si>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</si>
  <si>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</si>
  <si>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</si>
  <si>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</si>
  <si>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</si>
  <si>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</si>
  <si>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</si>
  <si>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</si>
  <si>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</si>
  <si>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</si>
  <si>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</si>
  <si>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</si>
  <si>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</si>
  <si>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</si>
  <si>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</si>
  <si>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</si>
  <si>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</si>
  <si>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</si>
  <si>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</si>
  <si>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</si>
  <si>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</si>
  <si>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</si>
  <si>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</si>
  <si>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</si>
  <si>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</si>
  <si>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</si>
  <si>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</si>
  <si>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</si>
  <si>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</si>
  <si>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</si>
  <si>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</si>
  <si>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</si>
  <si>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</si>
  <si>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</si>
  <si>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</si>
  <si>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</si>
  <si>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</si>
  <si>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</si>
  <si>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</si>
  <si>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</si>
  <si>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</si>
  <si>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</si>
  <si>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</si>
  <si>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</si>
  <si>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</si>
  <si>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</si>
  <si>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</si>
  <si>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</si>
  <si>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</si>
  <si>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</si>
  <si>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</si>
  <si>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</si>
  <si>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</si>
  <si>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</si>
  <si>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</si>
  <si>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</si>
  <si>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</si>
  <si>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</si>
  <si>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</si>
  <si>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</si>
  <si>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</si>
  <si>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</si>
  <si>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</si>
  <si>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</si>
  <si>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</si>
  <si>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</si>
  <si>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</si>
  <si>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</si>
  <si>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</si>
  <si>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</si>
  <si>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</si>
  <si>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</si>
  <si>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</si>
  <si>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</si>
  <si>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</si>
  <si>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</si>
  <si>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</si>
  <si>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</si>
  <si>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</si>
  <si>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</si>
  <si>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</si>
  <si>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</si>
  <si>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</si>
  <si>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</si>
  <si>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</si>
  <si>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</si>
  <si>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</si>
  <si>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</si>
  <si>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</si>
  <si>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</si>
  <si>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</si>
  <si>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</si>
  <si>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</si>
  <si>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</si>
  <si>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</si>
  <si>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</si>
  <si>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</si>
  <si>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</si>
  <si>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</si>
  <si>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</si>
  <si>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</si>
  <si>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</si>
  <si>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</si>
  <si>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</si>
  <si>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</si>
  <si>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</si>
  <si>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</si>
  <si>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</si>
  <si>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</si>
  <si>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</si>
  <si>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</si>
  <si>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</si>
  <si>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</si>
  <si>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</si>
  <si>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</si>
  <si>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</si>
  <si>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</si>
  <si>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</si>
  <si>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</si>
  <si>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</si>
  <si>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</si>
  <si>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</si>
  <si>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</si>
  <si>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</si>
  <si>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</si>
  <si>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</si>
  <si>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</si>
  <si>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</si>
  <si>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</si>
  <si>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</si>
  <si>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</si>
  <si>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</si>
  <si>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</si>
  <si>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</si>
  <si>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</si>
  <si>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</si>
  <si>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</si>
  <si>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</si>
  <si>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</si>
  <si>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</si>
  <si>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</si>
  <si>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</si>
  <si>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</si>
  <si>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</si>
  <si>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</si>
  <si>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</si>
  <si>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</si>
  <si>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</si>
  <si>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</si>
  <si>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</si>
  <si>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</si>
  <si>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</si>
  <si>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</si>
  <si>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</si>
  <si>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</si>
  <si>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</si>
  <si>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</si>
  <si>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</si>
  <si>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</si>
  <si>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</si>
  <si>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</si>
  <si>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</si>
  <si>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</si>
  <si>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</si>
  <si>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</si>
  <si>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</si>
  <si>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</si>
  <si>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</si>
  <si>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</si>
  <si>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</si>
  <si>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</si>
  <si>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</si>
  <si>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</si>
  <si>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</si>
  <si>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</si>
  <si>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</si>
  <si>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</si>
  <si>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</si>
  <si>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</si>
  <si>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</si>
  <si>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</si>
  <si>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</si>
  <si>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</si>
  <si>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</si>
  <si>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</si>
  <si>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</si>
  <si>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</si>
  <si>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</si>
  <si>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</si>
  <si>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</si>
  <si>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</si>
  <si>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</si>
  <si>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</si>
  <si>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</si>
  <si>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</si>
  <si>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</si>
  <si>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</si>
  <si>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</si>
  <si>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</si>
  <si>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</si>
  <si>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</si>
  <si>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</si>
  <si>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</si>
  <si>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</si>
  <si>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</si>
  <si>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</si>
  <si>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</si>
  <si>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</si>
  <si>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</si>
  <si>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</si>
  <si>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</si>
  <si>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</si>
  <si>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</si>
  <si>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</si>
  <si>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</si>
  <si>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</si>
  <si>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</si>
  <si>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</si>
  <si>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</si>
  <si>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</si>
  <si>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</si>
  <si>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</si>
  <si>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</si>
  <si>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</si>
  <si>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</si>
  <si>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</si>
  <si>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</si>
  <si>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</si>
  <si>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</si>
  <si>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</si>
  <si>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</si>
  <si>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</si>
  <si>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</si>
  <si>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</si>
  <si>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</si>
  <si>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</si>
  <si>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</si>
  <si>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</si>
  <si>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</si>
  <si>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</si>
  <si>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</si>
  <si>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</si>
  <si>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</si>
  <si>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</si>
  <si>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</si>
  <si>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</si>
  <si>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</si>
  <si>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</si>
  <si>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</si>
  <si>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</si>
  <si>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</si>
  <si>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</si>
  <si>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</si>
  <si>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</si>
  <si>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</si>
  <si>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</si>
  <si>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</si>
  <si>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</si>
  <si>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</si>
  <si>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</si>
  <si>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</si>
  <si>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</si>
  <si>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</si>
  <si>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</si>
  <si>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</si>
  <si>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</si>
  <si>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</si>
  <si>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</si>
  <si>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</si>
  <si>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</si>
  <si>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</si>
  <si>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</si>
  <si>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</si>
  <si>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</si>
  <si>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</si>
  <si>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</si>
  <si>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</si>
  <si>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</si>
  <si>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</si>
  <si>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</si>
  <si>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</si>
  <si>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</si>
  <si>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</si>
  <si>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</si>
  <si>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</si>
  <si>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</si>
  <si>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</si>
  <si>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</si>
  <si>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</si>
  <si>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</si>
  <si>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</si>
  <si>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</si>
  <si>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</si>
  <si>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</si>
  <si>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</si>
  <si>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</si>
  <si>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</si>
  <si>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</si>
  <si>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</si>
  <si>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</si>
  <si>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</si>
  <si>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</si>
  <si>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</si>
  <si>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</si>
  <si>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</si>
  <si>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</si>
  <si>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</si>
  <si>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</si>
  <si>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</si>
  <si>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</si>
  <si>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</si>
  <si>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</si>
  <si>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</si>
  <si>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</si>
  <si>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</si>
  <si>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</si>
  <si>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</si>
  <si>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</si>
  <si>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</si>
  <si>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</si>
  <si>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</si>
  <si>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</si>
  <si>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</si>
  <si>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</si>
  <si>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</si>
  <si>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</si>
  <si>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</si>
  <si>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</si>
  <si>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</si>
  <si>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</si>
  <si>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</si>
  <si>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</si>
  <si>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</si>
  <si>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</si>
  <si>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</si>
  <si>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</si>
  <si>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</si>
  <si>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</si>
  <si>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</si>
  <si>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</si>
  <si>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</si>
  <si>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</si>
  <si>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</si>
  <si>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</si>
  <si>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</si>
  <si>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</si>
  <si>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</si>
  <si>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</si>
  <si>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</si>
  <si>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</si>
  <si>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</si>
  <si>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</si>
  <si>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</si>
  <si>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</si>
  <si>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</si>
  <si>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</si>
  <si>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</si>
  <si>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</si>
  <si>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</si>
  <si>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</si>
  <si>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</si>
  <si>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</si>
  <si>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</si>
  <si>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</si>
  <si>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</si>
  <si>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</si>
  <si>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</si>
  <si>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</si>
  <si>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</si>
  <si>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</si>
  <si>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</si>
  <si>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</si>
  <si>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</si>
  <si>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</si>
  <si>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</si>
  <si>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</si>
  <si>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</si>
  <si>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</si>
  <si>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</si>
  <si>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</si>
  <si>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</si>
  <si>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</si>
  <si>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</si>
  <si>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</si>
  <si>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</si>
  <si>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</si>
  <si>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</si>
  <si>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</si>
  <si>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</si>
  <si>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</si>
  <si>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</si>
  <si>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</si>
  <si>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</si>
  <si>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</si>
  <si>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</si>
  <si>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</si>
  <si>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</si>
  <si>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</si>
  <si>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</si>
  <si>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</si>
  <si>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</si>
  <si>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</si>
  <si>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</si>
  <si>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</si>
  <si>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</si>
  <si>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</si>
  <si>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</si>
  <si>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</si>
  <si>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</si>
  <si>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</si>
  <si>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</si>
  <si>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</si>
  <si>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</si>
  <si>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</si>
  <si>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</si>
  <si>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</si>
  <si>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</si>
  <si>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</si>
  <si>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</si>
  <si>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</si>
  <si>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</si>
  <si>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</si>
  <si>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</si>
  <si>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</si>
  <si>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</si>
  <si>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</si>
  <si>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</si>
  <si>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</si>
  <si>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</si>
  <si>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</si>
  <si>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</si>
  <si>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</si>
  <si>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</si>
  <si>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</si>
  <si>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</si>
  <si>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</si>
  <si>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</si>
  <si>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</si>
  <si>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</si>
  <si>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</si>
  <si>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</si>
  <si>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</si>
  <si>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</si>
  <si>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</si>
  <si>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</si>
  <si>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</si>
  <si>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</si>
  <si>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</si>
  <si>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</si>
  <si>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</si>
  <si>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</si>
  <si>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</si>
  <si>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</si>
  <si>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</si>
  <si>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</si>
  <si>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</si>
  <si>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</si>
  <si>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</si>
  <si>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</si>
  <si>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</si>
  <si>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</si>
  <si>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</si>
  <si>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</si>
  <si>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</si>
  <si>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</si>
  <si>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</si>
  <si>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</si>
  <si>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</si>
  <si>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</si>
  <si>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</si>
  <si>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</si>
  <si>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</si>
  <si>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</si>
  <si>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</si>
  <si>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</si>
  <si>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</si>
  <si>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</si>
  <si>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</si>
  <si>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</si>
  <si>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</si>
  <si>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</si>
  <si>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</si>
  <si>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</si>
  <si>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</si>
  <si>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</si>
  <si>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</si>
  <si>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</si>
  <si>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</si>
  <si>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</si>
  <si>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</si>
  <si>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</si>
  <si>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</si>
  <si>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</si>
  <si>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</si>
  <si>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</si>
  <si>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</si>
  <si>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</si>
  <si>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</si>
  <si>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</si>
  <si>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</si>
  <si>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</si>
  <si>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</si>
  <si>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</si>
  <si>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</si>
  <si>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</si>
  <si>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</si>
  <si>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</si>
  <si>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</si>
  <si>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</si>
  <si>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</si>
  <si>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</si>
  <si>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</si>
  <si>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</si>
  <si>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</si>
  <si>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</si>
  <si>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</si>
  <si>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</si>
  <si>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</si>
  <si>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</si>
  <si>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</si>
  <si>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</si>
  <si>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</si>
  <si>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</si>
  <si>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</si>
  <si>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</si>
  <si>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</si>
  <si>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</si>
  <si>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</si>
  <si>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</si>
  <si>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</si>
  <si>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</si>
  <si>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</si>
  <si>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</si>
  <si>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</si>
  <si>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</si>
  <si>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</si>
  <si>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</si>
  <si>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</si>
  <si>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</si>
  <si>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</si>
  <si>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</si>
  <si>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</si>
  <si>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</si>
  <si>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</si>
  <si>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</si>
  <si>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</si>
  <si>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</si>
  <si>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</si>
  <si>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</si>
  <si>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</si>
  <si>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</si>
  <si>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</si>
  <si>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</si>
  <si>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</si>
  <si>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</si>
  <si>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</si>
  <si>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</si>
  <si>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</si>
  <si>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</si>
  <si>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</si>
  <si>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</si>
  <si>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</si>
  <si>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</si>
  <si>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</si>
  <si>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</si>
  <si>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</si>
  <si>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</si>
  <si>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</si>
  <si>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</si>
  <si>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</si>
  <si>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</si>
  <si>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</si>
  <si>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</si>
  <si>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</si>
  <si>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</si>
  <si>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</si>
  <si>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</si>
  <si>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</si>
  <si>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</si>
  <si>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</si>
  <si>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</si>
  <si>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</si>
  <si>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</si>
  <si>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</si>
  <si>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</si>
  <si>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</si>
  <si>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</si>
  <si>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</si>
  <si>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</si>
  <si>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</si>
  <si>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</si>
  <si>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</si>
  <si>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</si>
  <si>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</si>
  <si>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</si>
  <si>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</si>
  <si>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</si>
  <si>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</si>
  <si>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</si>
  <si>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</si>
  <si>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</si>
  <si>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</si>
  <si>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</si>
  <si>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</si>
  <si>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</si>
  <si>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</si>
  <si>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</si>
  <si>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</si>
  <si>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</si>
  <si>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</si>
  <si>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</si>
  <si>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</si>
  <si>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</si>
  <si>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</si>
  <si>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</si>
  <si>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</si>
  <si>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</si>
  <si>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</si>
  <si>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</si>
  <si>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</si>
  <si>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</si>
  <si>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</si>
  <si>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</si>
  <si>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</si>
  <si>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</si>
  <si>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</si>
  <si>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</si>
  <si>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</si>
  <si>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</si>
  <si>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</si>
  <si>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</si>
  <si>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</si>
  <si>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</si>
  <si>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</si>
  <si>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</si>
  <si>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</si>
  <si>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</si>
  <si>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</si>
  <si>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</si>
  <si>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</si>
  <si>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</si>
  <si>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</si>
  <si>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</si>
  <si>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</si>
  <si>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</si>
  <si>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</si>
  <si>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</si>
  <si>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</si>
  <si>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</si>
  <si>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</si>
  <si>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</si>
  <si>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</si>
  <si>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</si>
  <si>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</si>
  <si>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</si>
  <si>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</si>
  <si>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</si>
  <si>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</si>
  <si>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</si>
  <si>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</si>
  <si>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</si>
  <si>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</si>
  <si>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</si>
  <si>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</si>
  <si>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</si>
  <si>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</si>
  <si>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</si>
  <si>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</si>
  <si>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</si>
  <si>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</si>
  <si>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</si>
  <si>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</si>
  <si>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</si>
  <si>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</si>
  <si>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</si>
  <si>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</si>
  <si>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</si>
  <si>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</si>
  <si>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</si>
  <si>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</si>
  <si>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</si>
  <si>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</si>
  <si>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</si>
  <si>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</si>
  <si>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</si>
  <si>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</si>
  <si>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</si>
  <si>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</si>
  <si>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</si>
  <si>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</si>
  <si>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</si>
  <si>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</si>
  <si>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</si>
  <si>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</si>
  <si>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</si>
  <si>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</si>
  <si>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</si>
  <si>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</si>
  <si>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</si>
  <si>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</si>
  <si>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</si>
  <si>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</si>
  <si>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</si>
  <si>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</si>
  <si>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</si>
  <si>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</si>
  <si>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</si>
  <si>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</si>
  <si>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</si>
  <si>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</si>
  <si>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</si>
  <si>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</si>
  <si>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</si>
  <si>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</si>
  <si>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</si>
  <si>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</si>
  <si>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</si>
  <si>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</si>
  <si>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</si>
  <si>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</si>
  <si>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</si>
  <si>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</si>
  <si>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</si>
  <si>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</si>
  <si>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</si>
  <si>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</si>
  <si>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</si>
  <si>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</si>
  <si>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</si>
  <si>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</si>
  <si>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</si>
  <si>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</si>
  <si>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</si>
  <si>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</si>
  <si>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</si>
  <si>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</si>
  <si>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</si>
  <si>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</si>
  <si>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</si>
  <si>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</si>
  <si>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</si>
  <si>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</si>
  <si>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</si>
  <si>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</si>
  <si>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</si>
  <si>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</si>
  <si>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</si>
  <si>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</si>
  <si>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</si>
  <si>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</si>
  <si>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</si>
  <si>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</si>
  <si>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</si>
  <si>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</si>
  <si>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</si>
  <si>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</si>
  <si>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</si>
  <si>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</si>
  <si>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</si>
  <si>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</si>
  <si>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</si>
  <si>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</si>
  <si>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</si>
  <si>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</si>
  <si>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</si>
  <si>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</si>
  <si>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</si>
  <si>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</si>
  <si>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</si>
  <si>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</si>
  <si>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</si>
  <si>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</si>
  <si>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</si>
  <si>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</si>
  <si>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</si>
  <si>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</si>
  <si>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</si>
  <si>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</si>
  <si>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</si>
  <si>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</si>
  <si>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</si>
  <si>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</si>
  <si>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</si>
  <si>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</si>
  <si>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</si>
  <si>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</si>
  <si>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</si>
  <si>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</si>
  <si>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</si>
  <si>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</si>
  <si>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</si>
  <si>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</si>
  <si>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</si>
  <si>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</si>
  <si>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</si>
  <si>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</si>
  <si>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</si>
  <si>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</si>
  <si>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</si>
  <si>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</si>
  <si>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</si>
  <si>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</si>
  <si>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</si>
  <si>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</si>
  <si>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</si>
  <si>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</si>
  <si>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</si>
  <si>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</si>
  <si>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</si>
  <si>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</si>
  <si>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</si>
  <si>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</si>
  <si>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</si>
  <si>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</si>
  <si>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</si>
  <si>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</si>
  <si>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</si>
  <si>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</si>
  <si>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</si>
  <si>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</si>
  <si>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</si>
  <si>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</si>
  <si>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</si>
  <si>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</si>
  <si>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</si>
  <si>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</si>
  <si>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</si>
  <si>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</si>
  <si>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</si>
  <si>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</si>
  <si>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</si>
  <si>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</si>
  <si>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</si>
  <si>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</si>
  <si>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</si>
  <si>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</si>
  <si>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</si>
  <si>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</si>
  <si>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</si>
  <si>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</si>
  <si>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</si>
  <si>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</si>
  <si>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</si>
  <si>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</si>
  <si>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</si>
  <si>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</si>
  <si>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</si>
  <si>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</si>
  <si>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</si>
  <si>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</si>
  <si>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</si>
  <si>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</si>
  <si>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</si>
  <si>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</si>
  <si>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</si>
  <si>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</si>
  <si>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</si>
  <si>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</si>
  <si>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</si>
  <si>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</si>
  <si>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</si>
  <si>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</si>
  <si>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</si>
  <si>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</si>
  <si>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</si>
  <si>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</si>
  <si>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</si>
  <si>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</si>
  <si>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</si>
  <si>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</si>
  <si>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</si>
  <si>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</si>
  <si>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</si>
  <si>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</si>
  <si>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</si>
  <si>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</si>
  <si>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</si>
  <si>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</si>
  <si>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</si>
  <si>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</si>
  <si>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</si>
  <si>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</si>
  <si>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</si>
  <si>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</si>
  <si>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</si>
  <si>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</si>
  <si>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</si>
  <si>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</si>
  <si>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</si>
  <si>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</si>
  <si>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</si>
  <si>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</si>
  <si>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</si>
  <si>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</si>
  <si>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</si>
  <si>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</si>
  <si>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</si>
  <si>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</si>
  <si>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</si>
  <si>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</si>
  <si>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</si>
  <si>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</si>
  <si>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</si>
  <si>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</si>
  <si>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</si>
  <si>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</si>
  <si>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</si>
  <si>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</si>
  <si>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</si>
  <si>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</si>
  <si>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</si>
  <si>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</si>
  <si>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</si>
  <si>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</si>
  <si>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</si>
  <si>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</si>
  <si>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</si>
  <si>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</si>
  <si>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</si>
  <si>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</si>
  <si>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</si>
  <si>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</si>
  <si>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</si>
  <si>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</si>
  <si>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</si>
  <si>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</si>
  <si>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</si>
  <si>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</si>
  <si>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</si>
  <si>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</si>
  <si>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</si>
  <si>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</si>
  <si>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</si>
  <si>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</si>
  <si>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</si>
  <si>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</si>
  <si>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</si>
  <si>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</si>
  <si>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</si>
  <si>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</si>
  <si>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</si>
  <si>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</si>
  <si>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</si>
  <si>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</si>
  <si>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</si>
  <si>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</si>
  <si>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</si>
  <si>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</si>
  <si>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</si>
  <si>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</si>
  <si>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</si>
  <si>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</si>
  <si>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</si>
  <si>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</si>
  <si>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</si>
  <si>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</si>
  <si>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</si>
  <si>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</si>
  <si>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</si>
  <si>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</si>
  <si>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</si>
  <si>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</si>
  <si>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</si>
  <si>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</si>
  <si>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</si>
  <si>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</si>
  <si>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</si>
  <si>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</si>
  <si>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</si>
  <si>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</si>
  <si>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</si>
  <si>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</si>
  <si>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</si>
  <si>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</si>
  <si>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</si>
  <si>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</si>
  <si>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</si>
  <si>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</si>
  <si>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</si>
  <si>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</si>
  <si>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</si>
  <si>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</si>
  <si>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</si>
  <si>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</si>
  <si>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</si>
  <si>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</si>
  <si>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</si>
  <si>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</si>
  <si>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</si>
  <si>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</si>
  <si>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</si>
  <si>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</si>
  <si>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</si>
  <si>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</si>
  <si>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</si>
  <si>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</si>
  <si>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</si>
  <si>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</si>
  <si>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</si>
  <si>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</si>
  <si>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</si>
  <si>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</si>
  <si>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</si>
  <si>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</si>
  <si>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</si>
  <si>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</si>
  <si>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</si>
  <si>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</si>
  <si>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</si>
  <si>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</si>
  <si>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</si>
  <si>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</si>
  <si>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</si>
  <si>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</si>
  <si>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</si>
  <si>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</si>
  <si>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</si>
  <si>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</si>
  <si>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</si>
  <si>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</si>
  <si>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</si>
  <si>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</si>
  <si>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</si>
  <si>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</si>
  <si>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</si>
  <si>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</si>
  <si>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</si>
  <si>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</si>
  <si>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</si>
  <si>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</si>
  <si>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</si>
  <si>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</si>
  <si>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</si>
  <si>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</si>
  <si>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</si>
  <si>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</si>
  <si>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</si>
  <si>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</si>
  <si>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</si>
  <si>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</si>
  <si>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</si>
  <si>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</si>
  <si>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</si>
  <si>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</si>
  <si>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</si>
  <si>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</si>
  <si>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</si>
  <si>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</si>
  <si>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</si>
  <si>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</si>
  <si>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</si>
  <si>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</si>
  <si>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</si>
  <si>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</si>
  <si>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</si>
  <si>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</si>
  <si>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</si>
  <si>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</si>
  <si>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</si>
  <si>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</si>
  <si>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</si>
  <si>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</si>
  <si>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</si>
  <si>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</si>
  <si>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</si>
  <si>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</si>
  <si>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</si>
  <si>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</si>
  <si>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</si>
  <si>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</si>
  <si>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</si>
  <si>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</si>
  <si>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</si>
  <si>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</si>
  <si>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</si>
  <si>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</si>
  <si>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</si>
  <si>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</si>
  <si>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</si>
  <si>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</si>
  <si>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</si>
  <si>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</si>
  <si>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</si>
  <si>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</si>
  <si>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</si>
  <si>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</si>
  <si>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</si>
  <si>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</si>
  <si>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</si>
  <si>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</si>
  <si>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</si>
  <si>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</si>
  <si>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</si>
  <si>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</si>
  <si>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</si>
  <si>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</si>
  <si>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</si>
  <si>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</si>
  <si>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</si>
  <si>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</si>
  <si>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</si>
  <si>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</si>
  <si>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</si>
  <si>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</si>
  <si>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</si>
  <si>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</si>
  <si>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</si>
  <si>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</si>
  <si>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</si>
  <si>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</si>
  <si>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</si>
  <si>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</si>
  <si>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</si>
  <si>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</si>
  <si>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</si>
  <si>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</si>
  <si>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</si>
  <si>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</si>
  <si>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</si>
  <si>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</si>
  <si>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</si>
  <si>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</si>
  <si>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</si>
  <si>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</si>
  <si>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</si>
  <si>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</si>
  <si>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</si>
  <si>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</si>
  <si>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</si>
  <si>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</si>
  <si>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</si>
  <si>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</si>
  <si>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</si>
  <si>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</si>
  <si>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</si>
  <si>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</si>
  <si>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</si>
  <si>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</si>
  <si>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</si>
  <si>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</si>
  <si>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</si>
  <si>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</si>
  <si>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</si>
  <si>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</si>
  <si>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</si>
  <si>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</si>
  <si>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</si>
  <si>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</si>
  <si>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</si>
  <si>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</si>
  <si>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</si>
  <si>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</si>
  <si>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</si>
  <si>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</si>
  <si>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</si>
  <si>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</si>
  <si>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</si>
  <si>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</si>
  <si>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</si>
  <si>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</si>
  <si>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</si>
  <si>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</si>
  <si>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</si>
  <si>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</si>
  <si>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</si>
  <si>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</si>
  <si>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</si>
  <si>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</si>
  <si>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</si>
  <si>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</si>
  <si>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</si>
  <si>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</si>
  <si>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</si>
  <si>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</si>
  <si>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</si>
  <si>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</si>
  <si>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</si>
  <si>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</si>
  <si>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</si>
  <si>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</si>
  <si>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</si>
  <si>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</si>
  <si>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</si>
  <si>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</si>
  <si>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</si>
  <si>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</si>
  <si>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</si>
  <si>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</si>
  <si>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</si>
  <si>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</si>
  <si>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</si>
  <si>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</si>
  <si>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</si>
  <si>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</si>
  <si>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</si>
  <si>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</si>
  <si>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</si>
  <si>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</si>
  <si>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</si>
  <si>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</si>
  <si>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</si>
  <si>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</si>
  <si>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</si>
  <si>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</si>
  <si>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</si>
  <si>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</si>
  <si>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</si>
  <si>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</si>
  <si>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</si>
  <si>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</si>
  <si>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</si>
  <si>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</si>
  <si>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</si>
  <si>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</si>
  <si>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</si>
  <si>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</si>
  <si>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</si>
  <si>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</si>
  <si>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</si>
  <si>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</si>
  <si>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</si>
  <si>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</si>
  <si>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</si>
  <si>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</si>
  <si>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</si>
  <si>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</si>
  <si>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</si>
  <si>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</si>
  <si>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</si>
  <si>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</si>
  <si>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</si>
  <si>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</si>
  <si>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</si>
  <si>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</si>
  <si>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</si>
  <si>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</si>
  <si>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</si>
  <si>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</si>
  <si>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</si>
  <si>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</si>
  <si>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</si>
  <si>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</si>
  <si>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</si>
  <si>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</si>
  <si>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</si>
  <si>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</si>
  <si>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</si>
  <si>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</si>
  <si>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</si>
  <si>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</si>
  <si>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</si>
  <si>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</si>
  <si>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</si>
  <si>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</si>
  <si>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</si>
  <si>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</si>
  <si>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</si>
  <si>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</si>
  <si>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</si>
  <si>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</si>
  <si>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</si>
  <si>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</si>
  <si>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</si>
  <si>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</si>
  <si>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</si>
  <si>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</si>
  <si>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</si>
  <si>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</si>
  <si>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</si>
  <si>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</si>
  <si>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</si>
  <si>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</si>
  <si>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</si>
  <si>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</si>
  <si>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</si>
  <si>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</si>
  <si>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</si>
  <si>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</si>
  <si>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</si>
  <si>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</si>
  <si>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</si>
  <si>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</si>
  <si>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</si>
  <si>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</si>
  <si>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</si>
  <si>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</si>
  <si>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</si>
  <si>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</si>
  <si>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</si>
  <si>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</si>
  <si>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</si>
  <si>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</si>
  <si>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</si>
  <si>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</si>
  <si>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</si>
  <si>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</si>
  <si>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</si>
  <si>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</si>
  <si>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</si>
  <si>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</si>
  <si>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</si>
  <si>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</si>
  <si>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</si>
  <si>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</si>
  <si>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</si>
  <si>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</si>
  <si>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</si>
  <si>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</si>
  <si>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</si>
  <si>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</si>
  <si>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</si>
  <si>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</si>
  <si>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</si>
  <si>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</si>
  <si>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</si>
  <si>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</si>
  <si>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</si>
  <si>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</si>
  <si>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</si>
  <si>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</si>
  <si>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</si>
  <si>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</si>
  <si>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</si>
  <si>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</si>
  <si>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</si>
  <si>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</si>
  <si>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</si>
  <si>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</si>
  <si>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</si>
  <si>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</si>
  <si>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</si>
  <si>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</si>
  <si>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</si>
  <si>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</si>
  <si>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</si>
  <si>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</si>
  <si>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</si>
  <si>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</si>
  <si>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</si>
  <si>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</si>
  <si>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</si>
  <si>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</si>
  <si>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</si>
  <si>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</si>
  <si>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</si>
  <si>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</si>
  <si>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</si>
  <si>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</si>
  <si>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</si>
  <si>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</si>
  <si>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</si>
  <si>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</si>
  <si>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</si>
  <si>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</si>
  <si>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</si>
  <si>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</si>
  <si>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</si>
  <si>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</si>
  <si>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</si>
  <si>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</si>
  <si>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</si>
  <si>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</si>
  <si>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</si>
  <si>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</si>
  <si>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</si>
  <si>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</si>
  <si>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</si>
  <si>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</si>
  <si>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</si>
  <si>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</si>
  <si>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</si>
  <si>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</si>
  <si>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</si>
  <si>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</si>
  <si>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</si>
  <si>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</si>
  <si>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</si>
  <si>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</si>
  <si>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</si>
  <si>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</si>
  <si>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</si>
  <si>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</si>
  <si>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</si>
  <si>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</si>
  <si>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</si>
  <si>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</si>
  <si>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</si>
  <si>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</si>
  <si>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</si>
  <si>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</si>
  <si>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</si>
  <si>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</si>
  <si>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</si>
  <si>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</si>
  <si>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</si>
  <si>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</si>
  <si>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</si>
  <si>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</si>
  <si>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</si>
  <si>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</si>
  <si>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</si>
  <si>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</si>
  <si>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</si>
  <si>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</si>
  <si>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</si>
  <si>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</si>
  <si>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</si>
  <si>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</si>
  <si>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</si>
  <si>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</si>
  <si>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</si>
  <si>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</si>
  <si>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</si>
  <si>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</si>
  <si>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</si>
  <si>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</si>
  <si>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</si>
  <si>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</si>
  <si>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</si>
  <si>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</si>
  <si>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</si>
  <si>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</si>
  <si>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</si>
  <si>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</si>
  <si>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</si>
  <si>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</si>
  <si>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</si>
  <si>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</si>
  <si>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</si>
  <si>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</si>
  <si>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</si>
  <si>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</si>
  <si>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</si>
  <si>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</si>
  <si>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</si>
  <si>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</si>
  <si>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</si>
  <si>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</si>
  <si>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</si>
  <si>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</si>
  <si>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</si>
  <si>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</si>
  <si>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</si>
  <si>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</si>
  <si>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</si>
  <si>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</si>
  <si>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</si>
  <si>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</si>
  <si>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</si>
  <si>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</si>
  <si>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</si>
  <si>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</si>
  <si>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</si>
  <si>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</si>
  <si>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</si>
  <si>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</si>
  <si>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</si>
  <si>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</si>
  <si>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</si>
  <si>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</si>
  <si>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</si>
  <si>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</si>
  <si>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</si>
  <si>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</si>
  <si>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</si>
  <si>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</si>
  <si>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</si>
  <si>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</si>
  <si>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</si>
  <si>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</si>
  <si>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</si>
  <si>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</si>
  <si>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</si>
  <si>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</si>
  <si>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</si>
  <si>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</si>
  <si>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</si>
  <si>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</si>
  <si>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</si>
  <si>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</si>
  <si>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</si>
  <si>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</si>
  <si>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</si>
  <si>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</si>
  <si>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</si>
  <si>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</si>
  <si>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</si>
  <si>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</si>
  <si>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</si>
  <si>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</si>
  <si>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</si>
  <si>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</si>
  <si>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</si>
  <si>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</si>
  <si>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</si>
  <si>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</si>
  <si>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</si>
  <si>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</si>
  <si>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</si>
  <si>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</si>
  <si>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</si>
  <si>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</si>
  <si>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</si>
  <si>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</si>
  <si>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</si>
  <si>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</si>
  <si>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</si>
  <si>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</si>
  <si>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</si>
  <si>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</si>
  <si>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</si>
  <si>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</si>
  <si>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</si>
  <si>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</si>
  <si>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</si>
  <si>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</si>
  <si>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</si>
  <si>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</si>
  <si>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</si>
  <si>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</si>
  <si>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</si>
  <si>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</si>
  <si>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</si>
  <si>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</si>
  <si>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</si>
  <si>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</si>
  <si>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</si>
  <si>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</si>
  <si>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</si>
  <si>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</si>
  <si>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</si>
  <si>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</si>
  <si>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</si>
  <si>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</si>
  <si>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</si>
  <si>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</si>
  <si>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</si>
  <si>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</si>
  <si>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</si>
  <si>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</si>
  <si>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</si>
  <si>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</si>
  <si>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</si>
  <si>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</si>
  <si>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</si>
  <si>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</si>
  <si>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</si>
  <si>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</si>
  <si>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</si>
  <si>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</si>
  <si>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</si>
  <si>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</si>
  <si>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</si>
  <si>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</si>
  <si>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</si>
  <si>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</si>
  <si>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</si>
  <si>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</si>
  <si>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</si>
  <si>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</si>
  <si>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</si>
  <si>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</si>
  <si>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</si>
  <si>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</si>
  <si>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</si>
  <si>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</si>
  <si>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</si>
  <si>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</si>
  <si>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</si>
  <si>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</si>
  <si>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</si>
  <si>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</si>
  <si>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</si>
  <si>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</si>
  <si>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</si>
  <si>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</si>
  <si>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</si>
  <si>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</si>
  <si>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</si>
  <si>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</si>
  <si>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</si>
  <si>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</si>
  <si>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</si>
  <si>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</si>
  <si>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</si>
  <si>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</si>
  <si>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</si>
  <si>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</si>
  <si>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</si>
  <si>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</si>
  <si>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</si>
  <si>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</si>
  <si>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</si>
  <si>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</si>
  <si>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</si>
  <si>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</si>
  <si>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</si>
  <si>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</si>
  <si>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</si>
  <si>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</si>
  <si>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</si>
  <si>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</si>
  <si>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</si>
  <si>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</si>
  <si>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</si>
  <si>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</si>
  <si>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</si>
  <si>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</si>
  <si>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</si>
  <si>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</si>
  <si>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</si>
  <si>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</si>
  <si>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</si>
  <si>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</si>
  <si>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</si>
  <si>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</si>
  <si>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</si>
  <si>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</si>
  <si>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</si>
  <si>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</si>
  <si>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</si>
  <si>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</si>
  <si>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</si>
  <si>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</si>
  <si>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</si>
  <si>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</si>
  <si>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</si>
  <si>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</si>
  <si>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</si>
  <si>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</si>
  <si>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</si>
  <si>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</si>
  <si>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</si>
  <si>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</si>
  <si>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</si>
  <si>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</si>
  <si>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</si>
  <si>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</si>
  <si>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</si>
  <si>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</si>
  <si>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</si>
  <si>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</si>
  <si>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</si>
  <si>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</si>
  <si>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</si>
  <si>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</si>
  <si>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</si>
  <si>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</si>
  <si>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</si>
  <si>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</si>
  <si>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</si>
  <si>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</si>
  <si>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</si>
  <si>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</si>
  <si>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</si>
  <si>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</si>
  <si>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</si>
  <si>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</si>
  <si>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</si>
  <si>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</si>
  <si>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</si>
  <si>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</si>
  <si>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</si>
  <si>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</si>
  <si>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</si>
  <si>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</si>
  <si>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</si>
  <si>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</si>
  <si>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</si>
  <si>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</si>
  <si>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</si>
  <si>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</si>
  <si>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</si>
  <si>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</si>
  <si>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</si>
  <si>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</si>
  <si>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</si>
  <si>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</si>
  <si>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</si>
  <si>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</si>
  <si>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</si>
  <si>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</si>
  <si>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</si>
  <si>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</si>
  <si>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</si>
  <si>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</si>
  <si>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</si>
  <si>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</si>
  <si>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</si>
  <si>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</si>
  <si>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</si>
  <si>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</si>
  <si>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</si>
  <si>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</si>
  <si>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</si>
  <si>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</si>
  <si>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</si>
  <si>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</si>
  <si>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</si>
  <si>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</si>
  <si>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</si>
  <si>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</si>
  <si>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</si>
  <si>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</si>
  <si>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</si>
  <si>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</si>
  <si>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</si>
  <si>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</si>
  <si>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</si>
  <si>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</si>
  <si>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</si>
  <si>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</si>
  <si>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</si>
  <si>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</si>
  <si>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</si>
  <si>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</si>
  <si>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</si>
  <si>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</si>
  <si>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</si>
  <si>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</si>
  <si>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</si>
  <si>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</si>
  <si>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</si>
  <si>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</si>
  <si>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</si>
  <si>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</si>
  <si>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</si>
  <si>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</si>
  <si>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</si>
  <si>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</si>
  <si>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</si>
  <si>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</si>
  <si>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</si>
  <si>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</si>
  <si>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</si>
  <si>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</si>
  <si>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</si>
  <si>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</si>
  <si>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</si>
  <si>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</si>
  <si>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</si>
  <si>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</si>
  <si>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</si>
  <si>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</si>
  <si>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</si>
  <si>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</si>
  <si>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</si>
  <si>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</si>
  <si>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</si>
  <si>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</si>
  <si>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</si>
  <si>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</si>
  <si>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</si>
  <si>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</si>
  <si>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</si>
  <si>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</si>
  <si>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</si>
  <si>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</si>
  <si>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</si>
  <si>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</si>
  <si>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</si>
  <si>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</si>
  <si>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</si>
  <si>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</si>
  <si>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</si>
  <si>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</si>
  <si>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</si>
  <si>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</si>
  <si>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</si>
  <si>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</si>
  <si>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</si>
  <si>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</si>
  <si>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</si>
  <si>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</si>
  <si>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</si>
  <si>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</si>
  <si>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</si>
  <si>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</si>
  <si>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</si>
  <si>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</si>
  <si>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</si>
  <si>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</si>
  <si>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</si>
  <si>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</si>
  <si>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</si>
  <si>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</si>
  <si>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</si>
  <si>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</si>
  <si>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</si>
  <si>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</si>
  <si>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</si>
  <si>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</si>
  <si>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</si>
  <si>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</si>
  <si>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</si>
  <si>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</si>
  <si>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</si>
  <si>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</si>
  <si>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</si>
  <si>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</si>
  <si>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</si>
  <si>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</si>
  <si>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</si>
  <si>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</si>
  <si>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</si>
  <si>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</si>
  <si>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</si>
  <si>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</si>
  <si>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</si>
  <si>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</si>
  <si>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</si>
  <si>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</si>
  <si>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</si>
  <si>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</si>
  <si>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</si>
  <si>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</si>
  <si>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</si>
  <si>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</si>
  <si>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</si>
  <si>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</si>
  <si>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</si>
  <si>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</si>
  <si>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</si>
  <si>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</si>
  <si>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</si>
  <si>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</si>
  <si>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</si>
  <si>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</si>
  <si>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</si>
  <si>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</si>
  <si>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</si>
  <si>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</si>
  <si>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</si>
  <si>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</si>
  <si>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</si>
  <si>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</si>
  <si>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</si>
  <si>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</si>
  <si>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</si>
  <si>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</si>
  <si>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</si>
  <si>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</si>
  <si>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</si>
  <si>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</si>
  <si>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</si>
  <si>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</si>
  <si>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</si>
  <si>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</si>
  <si>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</si>
  <si>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</si>
  <si>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</si>
  <si>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</si>
  <si>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</si>
  <si>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</si>
  <si>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</si>
  <si>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</si>
  <si>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</si>
  <si>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</si>
  <si>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</si>
  <si>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</si>
  <si>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</si>
  <si>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</si>
  <si>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</si>
  <si>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</si>
  <si>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</si>
  <si>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</si>
  <si>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</si>
  <si>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</si>
  <si>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</si>
  <si>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</si>
  <si>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</si>
  <si>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</si>
  <si>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</si>
  <si>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</si>
  <si>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</si>
  <si>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</si>
  <si>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</si>
  <si>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</si>
  <si>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</si>
  <si>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</si>
  <si>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</si>
  <si>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</si>
  <si>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</si>
  <si>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</si>
  <si>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</si>
  <si>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</si>
  <si>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</si>
  <si>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</si>
  <si>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</si>
  <si>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</si>
  <si>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</si>
  <si>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</si>
  <si>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</si>
  <si>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</si>
  <si>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</si>
  <si>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</si>
  <si>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</si>
  <si>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</si>
  <si>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</si>
  <si>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</si>
  <si>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</si>
  <si>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</si>
  <si>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</si>
  <si>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</si>
  <si>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</si>
  <si>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</si>
  <si>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</si>
  <si>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</si>
  <si>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</si>
  <si>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</si>
  <si>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</si>
  <si>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</si>
  <si>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</si>
  <si>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</si>
  <si>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</si>
  <si>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</si>
  <si>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</si>
  <si>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</si>
  <si>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</si>
  <si>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</si>
  <si>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</si>
  <si>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</si>
  <si>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</si>
  <si>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</si>
  <si>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</si>
  <si>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</si>
  <si>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</si>
  <si>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</si>
  <si>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</si>
  <si>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</si>
  <si>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</si>
  <si>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</si>
  <si>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</si>
  <si>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</si>
  <si>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</si>
  <si>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</si>
  <si>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</si>
  <si>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</si>
  <si>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</si>
  <si>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</si>
  <si>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</si>
  <si>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</si>
  <si>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</si>
  <si>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</si>
  <si>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</si>
  <si>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</si>
  <si>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</si>
  <si>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</si>
  <si>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</si>
  <si>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</si>
  <si>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</si>
  <si>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</si>
  <si>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</si>
  <si>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</si>
  <si>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</si>
  <si>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</si>
  <si>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</si>
  <si>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</si>
  <si>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</si>
  <si>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</si>
  <si>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</si>
  <si>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</si>
  <si>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</si>
  <si>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</si>
  <si>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</si>
  <si>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</si>
  <si>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</si>
  <si>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</si>
  <si>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</si>
  <si>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</si>
  <si>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</si>
  <si>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</si>
  <si>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</si>
  <si>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</si>
  <si>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</si>
  <si>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</si>
  <si>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</si>
  <si>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</si>
  <si>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</si>
  <si>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</si>
  <si>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</si>
  <si>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</si>
  <si>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</si>
  <si>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</si>
  <si>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</si>
  <si>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</si>
  <si>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</si>
  <si>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</si>
  <si>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</si>
  <si>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</si>
  <si>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</si>
  <si>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</si>
  <si>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</si>
  <si>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</si>
  <si>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</si>
  <si>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</si>
  <si>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</si>
  <si>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</si>
  <si>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</si>
  <si>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</si>
  <si>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</si>
  <si>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</si>
  <si>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</si>
  <si>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</si>
  <si>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</si>
  <si>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</si>
  <si>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</si>
  <si>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</si>
  <si>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</si>
  <si>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</si>
  <si>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</si>
  <si>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</si>
  <si>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</si>
  <si>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</si>
  <si>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</si>
  <si>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</si>
  <si>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</si>
  <si>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</si>
  <si>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</si>
  <si>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</si>
  <si>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</si>
  <si>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</si>
  <si>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</si>
  <si>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</si>
  <si>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</si>
  <si>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</si>
  <si>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</si>
  <si>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</si>
  <si>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</si>
  <si>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</si>
  <si>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</si>
  <si>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</si>
  <si>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</si>
  <si>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</si>
  <si>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</si>
  <si>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</si>
  <si>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</si>
  <si>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</si>
  <si>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</si>
  <si>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</si>
  <si>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</si>
  <si>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</si>
  <si>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</si>
  <si>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</si>
  <si>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</si>
  <si>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</si>
  <si>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</si>
  <si>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</si>
  <si>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</si>
  <si>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</si>
  <si>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</si>
  <si>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</si>
  <si>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</si>
  <si>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</si>
  <si>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</si>
  <si>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</si>
  <si>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</si>
  <si>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</si>
  <si>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</si>
  <si>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</si>
  <si>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</si>
  <si>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</si>
  <si>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</si>
  <si>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</si>
  <si>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</si>
  <si>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</si>
  <si>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</si>
  <si>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</si>
  <si>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</si>
  <si>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</si>
  <si>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</si>
  <si>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</si>
  <si>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</si>
  <si>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</si>
  <si>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</si>
  <si>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</si>
  <si>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</si>
  <si>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</si>
  <si>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</si>
  <si>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</si>
  <si>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</si>
  <si>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</si>
  <si>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</si>
  <si>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</si>
  <si>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</si>
  <si>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</si>
  <si>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</si>
  <si>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</si>
  <si>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</si>
  <si>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</si>
  <si>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</si>
  <si>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</si>
  <si>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</si>
  <si>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</si>
  <si>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</si>
  <si>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</si>
  <si>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</si>
  <si>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</si>
  <si>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</si>
  <si>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</si>
  <si>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</si>
  <si>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</si>
  <si>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</si>
  <si>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</si>
  <si>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</si>
  <si>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</si>
  <si>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</si>
  <si>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</si>
  <si>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</si>
  <si>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</si>
  <si>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</si>
  <si>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</si>
  <si>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</si>
  <si>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</si>
  <si>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</si>
  <si>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</si>
  <si>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</si>
  <si>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</si>
  <si>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</si>
  <si>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</si>
  <si>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</si>
  <si>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</si>
  <si>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</si>
  <si>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</si>
  <si>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</si>
  <si>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</si>
  <si>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</si>
  <si>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</si>
  <si>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</si>
  <si>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</si>
  <si>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</si>
  <si>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</si>
  <si>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</si>
  <si>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</si>
  <si>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</si>
  <si>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</si>
  <si>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</si>
  <si>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</si>
  <si>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</si>
  <si>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</si>
  <si>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</si>
  <si>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</si>
  <si>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</si>
  <si>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</si>
  <si>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</si>
  <si>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</si>
  <si>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</si>
  <si>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</si>
  <si>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</si>
  <si>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</si>
  <si>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</si>
  <si>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</si>
  <si>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</si>
  <si>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</si>
  <si>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</si>
  <si>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</si>
  <si>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</si>
  <si>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</si>
  <si>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</si>
  <si>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</si>
  <si>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</si>
  <si>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</si>
  <si>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</si>
  <si>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</si>
  <si>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</si>
  <si>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</si>
  <si>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</si>
  <si>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</si>
  <si>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</si>
  <si>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</si>
  <si>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</si>
  <si>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</si>
  <si>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</si>
  <si>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</si>
  <si>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</si>
  <si>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</si>
  <si>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</si>
  <si>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</si>
  <si>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</si>
  <si>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</si>
  <si>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</si>
  <si>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</si>
  <si>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</si>
  <si>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</si>
  <si>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</si>
  <si>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</si>
  <si>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</si>
  <si>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</si>
  <si>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</si>
  <si>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</si>
  <si>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</si>
  <si>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</si>
  <si>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</si>
  <si>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</si>
  <si>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</si>
  <si>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</si>
  <si>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</si>
  <si>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</si>
  <si>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</si>
  <si>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</si>
  <si>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</si>
  <si>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</si>
  <si>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</si>
  <si>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</si>
  <si>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</si>
  <si>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</si>
  <si>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</si>
  <si>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</si>
  <si>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</si>
  <si>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</si>
  <si>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</si>
  <si>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</si>
  <si>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</si>
  <si>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</si>
  <si>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</si>
  <si>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</si>
  <si>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</si>
  <si>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</si>
  <si>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</si>
  <si>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</si>
  <si>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</si>
  <si>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</si>
  <si>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</si>
  <si>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</si>
  <si>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</si>
  <si>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</si>
  <si>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</si>
  <si>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</si>
  <si>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</si>
  <si>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</si>
  <si>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</si>
  <si>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</si>
  <si>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</si>
  <si>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</si>
  <si>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</si>
  <si>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</si>
  <si>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</si>
  <si>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</si>
  <si>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</si>
  <si>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</si>
  <si>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</si>
  <si>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</si>
  <si>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</si>
  <si>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</si>
  <si>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</si>
  <si>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</si>
  <si>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</si>
  <si>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</si>
  <si>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</si>
  <si>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</si>
  <si>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</si>
  <si>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</si>
  <si>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</si>
  <si>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</si>
  <si>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</si>
  <si>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</si>
  <si>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</si>
  <si>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</si>
  <si>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</si>
  <si>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</si>
  <si>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</si>
  <si>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</si>
  <si>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</si>
  <si>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</si>
  <si>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</si>
  <si>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</si>
  <si>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</si>
  <si>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</si>
  <si>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</si>
  <si>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</si>
  <si>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</si>
  <si>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</si>
  <si>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</si>
  <si>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</si>
  <si>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</si>
  <si>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</si>
  <si>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</si>
  <si>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</si>
  <si>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</si>
  <si>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</si>
  <si>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</si>
  <si>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</si>
  <si>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</si>
  <si>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</si>
  <si>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</si>
  <si>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</si>
  <si>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</si>
  <si>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</si>
  <si>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</si>
  <si>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</si>
  <si>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</si>
  <si>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</si>
  <si>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</si>
  <si>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</si>
  <si>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</si>
  <si>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</si>
  <si>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</si>
  <si>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</si>
  <si>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</si>
  <si>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</si>
  <si>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</si>
  <si>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</si>
  <si>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</si>
  <si>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</si>
  <si>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</si>
  <si>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</si>
  <si>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</si>
  <si>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</si>
  <si>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</si>
  <si>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</si>
  <si>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</si>
  <si>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</si>
  <si>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</si>
  <si>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</si>
  <si>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</si>
  <si>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</si>
  <si>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</si>
  <si>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</si>
  <si>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</si>
  <si>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</si>
  <si>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</si>
  <si>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</si>
  <si>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</si>
  <si>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</si>
  <si>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</si>
  <si>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</si>
  <si>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</si>
  <si>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</si>
  <si>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</si>
  <si>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</si>
  <si>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</si>
  <si>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</si>
  <si>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</si>
  <si>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</si>
  <si>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</si>
  <si>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</si>
  <si>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</si>
  <si>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</si>
  <si>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</si>
  <si>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</si>
  <si>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</si>
  <si>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</si>
  <si>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</si>
  <si>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</si>
  <si>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</si>
  <si>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</si>
  <si>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</si>
  <si>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</si>
  <si>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</si>
  <si>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</si>
  <si>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</si>
  <si>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</si>
  <si>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</si>
  <si>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</si>
  <si>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</si>
  <si>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</si>
  <si>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</si>
  <si>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</si>
  <si>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</si>
  <si>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</si>
  <si>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</si>
  <si>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</si>
  <si>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</si>
  <si>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</si>
  <si>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</si>
  <si>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</si>
  <si>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</si>
  <si>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</si>
  <si>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</si>
  <si>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</si>
  <si>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</si>
  <si>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</si>
  <si>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</si>
  <si>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</si>
  <si>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</si>
  <si>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</si>
  <si>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</si>
  <si>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</si>
  <si>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</si>
  <si>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</si>
  <si>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</si>
  <si>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</si>
  <si>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</si>
  <si>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</si>
  <si>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</si>
  <si>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</si>
  <si>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</si>
  <si>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</si>
  <si>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</si>
  <si>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</si>
  <si>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</si>
  <si>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</si>
  <si>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</si>
  <si>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</si>
  <si>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</si>
  <si>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</si>
  <si>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</si>
  <si>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</si>
  <si>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</si>
  <si>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</si>
  <si>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</si>
  <si>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</si>
  <si>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</si>
  <si>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</si>
  <si>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</si>
  <si>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</si>
  <si>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</si>
  <si>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</si>
  <si>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</si>
  <si>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</si>
  <si>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</si>
  <si>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</si>
  <si>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</si>
  <si>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</si>
  <si>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</si>
  <si>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</si>
  <si>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</si>
  <si>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</si>
  <si>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</si>
  <si>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</si>
  <si>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</si>
  <si>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</si>
  <si>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</si>
  <si>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</si>
  <si>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</si>
  <si>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</si>
  <si>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</si>
  <si>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</si>
  <si>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</si>
  <si>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</si>
  <si>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</si>
  <si>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</si>
  <si>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</si>
  <si>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</si>
  <si>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</si>
  <si>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</si>
  <si>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</si>
  <si>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</si>
  <si>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</si>
  <si>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</si>
  <si>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</si>
  <si>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</si>
  <si>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</si>
  <si>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</si>
  <si>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</si>
  <si>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</si>
  <si>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</si>
  <si>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</si>
  <si>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</si>
  <si>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</si>
  <si>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</si>
  <si>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</si>
  <si>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</si>
  <si>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</si>
  <si>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</si>
  <si>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</si>
  <si>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</si>
  <si>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</si>
  <si>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</si>
  <si>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</si>
  <si>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</si>
  <si>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</si>
  <si>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</si>
  <si>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</si>
  <si>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</si>
  <si>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</si>
  <si>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</si>
  <si>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</si>
  <si>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</si>
  <si>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</si>
  <si>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</si>
  <si>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</si>
  <si>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</si>
  <si>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</si>
  <si>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</si>
  <si>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</si>
  <si>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</si>
  <si>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</si>
  <si>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</si>
  <si>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</si>
  <si>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</si>
  <si>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</si>
  <si>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</si>
  <si>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</si>
  <si>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</si>
  <si>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</si>
  <si>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</si>
  <si>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</si>
  <si>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</si>
  <si>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</si>
  <si>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</si>
  <si>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</si>
  <si>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</si>
  <si>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</si>
  <si>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</si>
  <si>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</si>
  <si>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</si>
  <si>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</si>
  <si>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</si>
  <si>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</si>
  <si>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</si>
  <si>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</si>
  <si>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</si>
  <si>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</si>
  <si>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</si>
  <si>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</si>
  <si>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</si>
  <si>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</si>
  <si>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</si>
  <si>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</si>
  <si>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</si>
  <si>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</si>
  <si>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</si>
  <si>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</si>
  <si>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</si>
  <si>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</si>
  <si>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</si>
  <si>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</si>
  <si>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</si>
  <si>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</si>
  <si>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</si>
  <si>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</si>
  <si>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</si>
  <si>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</si>
  <si>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</si>
  <si>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</si>
  <si>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</si>
  <si>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</si>
  <si>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</si>
  <si>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</si>
  <si>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</si>
  <si>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</si>
  <si>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</si>
  <si>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</si>
  <si>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</si>
  <si>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</si>
  <si>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</si>
  <si>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</si>
  <si>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</si>
  <si>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</si>
  <si>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</si>
  <si>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</si>
  <si>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</si>
  <si>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</si>
  <si>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</si>
  <si>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</si>
  <si>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</si>
  <si>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</si>
  <si>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</si>
  <si>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</si>
  <si>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</si>
  <si>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</si>
  <si>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</si>
  <si>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</si>
  <si>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</si>
  <si>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</si>
  <si>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</si>
  <si>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</si>
  <si>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</si>
  <si>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</si>
  <si>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</si>
  <si>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</si>
  <si>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</si>
  <si>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</si>
  <si>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</si>
  <si>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</si>
  <si>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</si>
  <si>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</si>
  <si>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</si>
  <si>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</si>
  <si>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</si>
  <si>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</si>
  <si>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</si>
  <si>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</si>
  <si>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</si>
  <si>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</si>
  <si>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</si>
  <si>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</si>
  <si>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</si>
  <si>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</si>
  <si>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</si>
  <si>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</si>
  <si>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</si>
  <si>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</si>
  <si>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</si>
  <si>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</si>
  <si>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</si>
  <si>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</si>
  <si>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</si>
  <si>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</si>
  <si>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</si>
  <si>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</si>
  <si>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</si>
  <si>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</si>
  <si>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</si>
  <si>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</si>
  <si>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</si>
  <si>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</si>
  <si>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</si>
  <si>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</si>
  <si>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</si>
  <si>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</si>
  <si>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</si>
  <si>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</si>
  <si>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</si>
  <si>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</si>
  <si>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</si>
  <si>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</si>
  <si>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</si>
  <si>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</si>
  <si>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</si>
  <si>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</si>
  <si>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</si>
  <si>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</si>
  <si>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</si>
  <si>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</si>
  <si>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</si>
  <si>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</si>
  <si>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</si>
  <si>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</si>
  <si>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</si>
  <si>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</si>
  <si>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</si>
  <si>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</si>
  <si>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</si>
  <si>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</si>
  <si>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</si>
  <si>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</si>
  <si>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</si>
  <si>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</si>
  <si>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</si>
  <si>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</si>
  <si>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</si>
  <si>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</si>
  <si>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</si>
  <si>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</si>
  <si>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</si>
  <si>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</si>
  <si>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</si>
  <si>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</si>
  <si>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</si>
  <si>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</si>
  <si>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</si>
  <si>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</si>
  <si>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</si>
  <si>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</si>
  <si>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</si>
  <si>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</si>
  <si>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</si>
  <si>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</si>
  <si>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</si>
  <si>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</si>
  <si>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</si>
  <si>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</si>
  <si>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</si>
  <si>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</si>
  <si>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</si>
  <si>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</si>
  <si>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</si>
  <si>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</si>
  <si>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</si>
  <si>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</si>
  <si>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</si>
  <si>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</si>
  <si>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</si>
  <si>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</si>
  <si>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</si>
  <si>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</si>
  <si>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</si>
  <si>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</si>
  <si>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</si>
  <si>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</si>
  <si>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</si>
  <si>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</si>
  <si>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</si>
  <si>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</si>
  <si>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</si>
  <si>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</si>
  <si>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</si>
  <si>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</si>
  <si>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</si>
  <si>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</si>
  <si>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</si>
  <si>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</si>
  <si>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</si>
  <si>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</si>
  <si>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</si>
  <si>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</si>
  <si>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</si>
  <si>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</si>
  <si>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</si>
  <si>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</si>
  <si>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</si>
  <si>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</si>
  <si>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</si>
  <si>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</si>
  <si>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</si>
  <si>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</si>
  <si>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</si>
  <si>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</si>
  <si>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</si>
  <si>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</si>
  <si>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</si>
  <si>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</si>
  <si>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</si>
  <si>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</si>
  <si>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</si>
  <si>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</si>
  <si>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</si>
  <si>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</si>
  <si>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</si>
  <si>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</si>
  <si>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</si>
  <si>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</si>
  <si>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</si>
  <si>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</si>
  <si>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</si>
  <si>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</si>
  <si>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</si>
  <si>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</si>
  <si>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</si>
  <si>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</si>
  <si>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</si>
  <si>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</si>
  <si>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</si>
  <si>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</si>
  <si>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</si>
  <si>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</si>
  <si>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</si>
  <si>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</si>
  <si>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</si>
  <si>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</si>
  <si>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</si>
  <si>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</si>
  <si>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</si>
  <si>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</si>
  <si>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</si>
  <si>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</si>
  <si>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</si>
  <si>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</si>
  <si>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</si>
  <si>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</si>
  <si>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</si>
  <si>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</si>
  <si>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</si>
  <si>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</si>
  <si>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</si>
  <si>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</si>
  <si>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</si>
  <si>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</si>
  <si>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</si>
  <si>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</si>
  <si>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</si>
  <si>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</si>
  <si>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</si>
  <si>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</si>
  <si>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</si>
  <si>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</si>
  <si>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</si>
  <si>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</si>
  <si>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</si>
  <si>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</si>
  <si>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</si>
  <si>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</si>
  <si>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</si>
  <si>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</si>
  <si>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</si>
  <si>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</si>
  <si>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</si>
  <si>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</si>
  <si>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</si>
  <si>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</si>
  <si>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</si>
  <si>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</si>
  <si>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</si>
  <si>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</si>
  <si>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</si>
  <si>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</si>
  <si>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</si>
  <si>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</si>
  <si>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</si>
  <si>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</si>
  <si>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</si>
  <si>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</si>
  <si>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</si>
  <si>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</si>
  <si>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</si>
  <si>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</si>
  <si>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</si>
  <si>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</si>
  <si>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</si>
  <si>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</si>
  <si>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</si>
  <si>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</si>
  <si>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</si>
  <si>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</si>
  <si>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</si>
  <si>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</si>
  <si>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</si>
  <si>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</si>
  <si>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</si>
  <si>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</si>
  <si>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</si>
  <si>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</si>
  <si>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</si>
  <si>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</si>
  <si>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</si>
  <si>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</si>
  <si>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</si>
  <si>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</si>
  <si>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</si>
  <si>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</si>
  <si>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</si>
  <si>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</si>
  <si>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</si>
  <si>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</si>
  <si>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</si>
  <si>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</si>
  <si>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</si>
  <si>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</si>
  <si>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</si>
  <si>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</si>
  <si>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</si>
  <si>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</si>
  <si>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</si>
  <si>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</si>
  <si>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</si>
  <si>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</si>
  <si>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</si>
  <si>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</si>
  <si>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</si>
  <si>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</si>
  <si>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</si>
  <si>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</si>
  <si>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</si>
  <si>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</si>
  <si>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</si>
  <si>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</si>
  <si>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</si>
  <si>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</si>
  <si>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</si>
  <si>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</si>
  <si>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</si>
  <si>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</si>
  <si>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</si>
  <si>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</si>
  <si>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</si>
  <si>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</si>
  <si>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</si>
  <si>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</si>
  <si>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</si>
  <si>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</si>
  <si>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</si>
  <si>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</si>
  <si>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</si>
  <si>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</si>
  <si>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</si>
  <si>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</si>
  <si>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</si>
  <si>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</si>
  <si>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</si>
  <si>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</si>
  <si>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</si>
  <si>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</si>
  <si>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</si>
  <si>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</si>
  <si>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</si>
  <si>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</si>
  <si>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</si>
  <si>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</si>
  <si>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</si>
  <si>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</si>
  <si>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</si>
  <si>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</si>
  <si>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</si>
  <si>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</si>
  <si>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</si>
  <si>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</si>
  <si>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</si>
  <si>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</si>
  <si>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</si>
  <si>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</si>
  <si>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</si>
  <si>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</si>
  <si>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</si>
  <si>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</si>
  <si>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</si>
  <si>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</si>
  <si>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</si>
  <si>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</si>
  <si>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</si>
  <si>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</si>
  <si>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</si>
  <si>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</si>
  <si>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</si>
  <si>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</si>
  <si>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</si>
  <si>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</si>
  <si>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</si>
  <si>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</si>
  <si>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</si>
  <si>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</si>
  <si>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</si>
  <si>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</si>
  <si>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</si>
  <si>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</si>
  <si>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</si>
  <si>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</si>
  <si>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</si>
  <si>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</si>
  <si>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</si>
  <si>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</si>
  <si>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</si>
  <si>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</si>
  <si>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</si>
  <si>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</si>
  <si>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</si>
  <si>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</si>
  <si>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</si>
  <si>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</si>
  <si>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</si>
  <si>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</si>
  <si>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</si>
  <si>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</si>
  <si>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</si>
  <si>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</si>
  <si>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</si>
  <si>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</si>
  <si>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</si>
  <si>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</si>
  <si>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</si>
  <si>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</si>
  <si>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</si>
  <si>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</si>
  <si>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</si>
  <si>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</si>
  <si>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</si>
  <si>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</si>
  <si>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</si>
  <si>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</si>
  <si>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</si>
  <si>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</si>
  <si>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</si>
  <si>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</si>
  <si>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</si>
  <si>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</si>
  <si>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</si>
  <si>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</si>
  <si>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</si>
  <si>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</si>
  <si>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</si>
  <si>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</si>
  <si>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</si>
  <si>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</si>
  <si>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</si>
  <si>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</si>
  <si>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</si>
  <si>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</si>
  <si>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</si>
  <si>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</si>
  <si>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</si>
  <si>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</si>
  <si>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</si>
  <si>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</si>
  <si>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</si>
  <si>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</si>
  <si>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</si>
  <si>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</si>
  <si>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</si>
  <si>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</si>
  <si>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</si>
  <si>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</si>
  <si>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</si>
  <si>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</si>
  <si>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</si>
  <si>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</si>
  <si>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</si>
  <si>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</si>
  <si>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</si>
  <si>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</si>
  <si>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</si>
  <si>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</si>
  <si>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</si>
  <si>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</si>
  <si>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</si>
  <si>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</si>
  <si>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</si>
  <si>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</si>
  <si>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</si>
  <si>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</si>
  <si>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</si>
  <si>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</si>
  <si>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</si>
  <si>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</si>
  <si>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</si>
  <si>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</si>
  <si>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</si>
  <si>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</si>
  <si>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</si>
  <si>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</si>
  <si>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</si>
  <si>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</si>
  <si>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</si>
  <si>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</si>
  <si>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</si>
  <si>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</si>
  <si>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</si>
  <si>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</si>
  <si>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</si>
  <si>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</si>
  <si>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</si>
  <si>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</si>
  <si>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</si>
  <si>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</si>
  <si>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</si>
  <si>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</si>
  <si>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</si>
  <si>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</si>
  <si>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</si>
  <si>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</si>
  <si>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</si>
  <si>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</si>
  <si>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</si>
  <si>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</si>
  <si>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</si>
  <si>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</si>
  <si>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</si>
  <si>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</si>
  <si>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</si>
  <si>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</si>
  <si>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</si>
  <si>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</si>
  <si>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</si>
  <si>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</si>
  <si>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</si>
  <si>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</si>
  <si>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</si>
  <si>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</si>
  <si>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</si>
  <si>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</si>
  <si>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</si>
  <si>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</si>
  <si>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</si>
  <si>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</si>
  <si>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</si>
  <si>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</si>
  <si>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</si>
  <si>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</si>
  <si>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</si>
  <si>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</si>
  <si>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</si>
  <si>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</si>
  <si>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</si>
  <si>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</si>
  <si>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</si>
  <si>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</si>
  <si>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</si>
  <si>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</si>
  <si>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</si>
  <si>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</si>
  <si>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</si>
  <si>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</si>
  <si>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</si>
  <si>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</si>
  <si>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</si>
  <si>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</si>
  <si>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</si>
  <si>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</si>
  <si>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</si>
  <si>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</si>
  <si>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</si>
  <si>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</si>
  <si>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</si>
  <si>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</si>
  <si>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</si>
  <si>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</si>
  <si>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</si>
  <si>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</si>
  <si>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</si>
  <si>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</si>
  <si>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</si>
  <si>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</si>
  <si>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</si>
  <si>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</si>
  <si>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</si>
  <si>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</si>
  <si>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</si>
  <si>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</si>
  <si>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</si>
  <si>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</si>
  <si>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</si>
  <si>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</si>
  <si>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</si>
  <si>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</si>
  <si>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</si>
  <si>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</si>
  <si>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</si>
  <si>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</si>
  <si>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</si>
  <si>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</si>
  <si>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</si>
  <si>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</si>
  <si>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</si>
  <si>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</si>
  <si>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</si>
  <si>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</si>
  <si>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</si>
  <si>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</si>
  <si>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</si>
  <si>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</si>
  <si>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</si>
  <si>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</si>
  <si>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</si>
  <si>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</si>
  <si>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</si>
  <si>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</si>
  <si>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</si>
  <si>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</si>
  <si>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</si>
  <si>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</si>
  <si>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</si>
  <si>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</si>
  <si>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</si>
  <si>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</si>
  <si>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</si>
  <si>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</si>
  <si>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</si>
  <si>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</si>
  <si>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</si>
  <si>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</si>
  <si>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</si>
  <si>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</si>
  <si>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</si>
  <si>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</si>
  <si>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</si>
  <si>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</si>
  <si>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</si>
  <si>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</si>
  <si>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</si>
  <si>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</si>
  <si>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</si>
  <si>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</si>
  <si>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</si>
  <si>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</si>
  <si>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</si>
  <si>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</si>
  <si>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</si>
  <si>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</si>
  <si>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</si>
  <si>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</si>
  <si>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</si>
  <si>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</si>
  <si>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</si>
  <si>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</si>
  <si>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</si>
  <si>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</si>
  <si>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</si>
  <si>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</si>
  <si>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</si>
  <si>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</si>
  <si>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</si>
  <si>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</si>
  <si>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</si>
  <si>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</si>
  <si>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</si>
  <si>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</si>
  <si>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</si>
  <si>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</si>
  <si>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</si>
  <si>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</si>
  <si>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</si>
  <si>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</si>
  <si>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</si>
  <si>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</si>
  <si>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</si>
  <si>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</si>
  <si>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</si>
  <si>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</si>
  <si>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</si>
  <si>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</si>
  <si>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</si>
  <si>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</si>
  <si>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</si>
  <si>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</si>
  <si>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</si>
  <si>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</si>
  <si>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</si>
  <si>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</si>
  <si>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</si>
  <si>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</si>
  <si>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</si>
  <si>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</si>
  <si>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</si>
  <si>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</si>
  <si>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</si>
  <si>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</si>
  <si>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</si>
  <si>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</si>
  <si>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</si>
  <si>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</si>
  <si>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</si>
  <si>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</si>
  <si>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</si>
  <si>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</si>
  <si>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</si>
  <si>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</si>
  <si>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</si>
  <si>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</si>
  <si>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</si>
  <si>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</si>
  <si>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</si>
  <si>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</si>
  <si>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</si>
  <si>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</si>
  <si>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</si>
  <si>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</si>
  <si>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</si>
  <si>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</si>
  <si>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</si>
  <si>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</si>
  <si>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</si>
  <si>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</si>
  <si>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</si>
  <si>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</si>
  <si>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</si>
  <si>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</si>
  <si>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</si>
  <si>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</si>
  <si>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</si>
  <si>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</si>
  <si>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</si>
  <si>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</si>
  <si>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</si>
  <si>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</si>
  <si>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</si>
  <si>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</si>
  <si>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</si>
  <si>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</si>
  <si>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</si>
  <si>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</si>
  <si>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</si>
  <si>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</si>
  <si>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</si>
  <si>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</si>
  <si>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</si>
  <si>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</si>
  <si>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</si>
  <si>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</si>
  <si>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</si>
  <si>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</si>
  <si>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</si>
  <si>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</si>
  <si>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</si>
  <si>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</si>
  <si>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</si>
  <si>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</si>
  <si>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</si>
  <si>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</si>
  <si>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</si>
  <si>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</si>
  <si>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</si>
  <si>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</si>
  <si>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</si>
  <si>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</si>
  <si>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</si>
  <si>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</si>
  <si>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</si>
  <si>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</si>
  <si>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</si>
  <si>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</si>
  <si>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</si>
  <si>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</si>
  <si>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</si>
  <si>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</si>
  <si>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</si>
  <si>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</si>
  <si>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</si>
  <si>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</si>
  <si>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</si>
  <si>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</si>
  <si>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</si>
  <si>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</si>
  <si>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</si>
  <si>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</si>
  <si>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</si>
  <si>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</si>
  <si>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</si>
  <si>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</si>
  <si>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</si>
  <si>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</si>
  <si>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</si>
  <si>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</si>
  <si>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</si>
  <si>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</si>
  <si>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</si>
  <si>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</si>
  <si>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</si>
  <si>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</si>
  <si>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</si>
  <si>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</si>
  <si>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</si>
  <si>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</si>
  <si>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</si>
  <si>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</si>
  <si>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</si>
  <si>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</si>
  <si>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</si>
  <si>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</si>
  <si>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</si>
  <si>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</si>
  <si>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</si>
  <si>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</si>
  <si>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</si>
  <si>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</si>
  <si>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</si>
  <si>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</si>
  <si>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</si>
  <si>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</si>
  <si>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</si>
  <si>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</si>
  <si>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</si>
  <si>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</si>
  <si>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</si>
  <si>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</si>
  <si>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</si>
  <si>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</si>
  <si>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</si>
  <si>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</si>
  <si>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</si>
  <si>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</si>
  <si>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</si>
  <si>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</si>
  <si>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</si>
  <si>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</si>
  <si>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</si>
  <si>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</si>
  <si>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</si>
  <si>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</si>
  <si>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</si>
  <si>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</si>
  <si>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</si>
  <si>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</si>
  <si>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</si>
  <si>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</si>
  <si>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</si>
  <si>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</si>
  <si>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</si>
  <si>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</si>
  <si>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</si>
  <si>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</si>
  <si>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</si>
  <si>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</si>
  <si>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</si>
  <si>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</si>
  <si>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</si>
  <si>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</si>
  <si>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</si>
  <si>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</si>
  <si>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</si>
  <si>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</si>
  <si>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</si>
  <si>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</si>
  <si>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</si>
  <si>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</si>
  <si>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</si>
  <si>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</si>
  <si>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</si>
  <si>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</si>
  <si>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</si>
  <si>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</si>
  <si>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</si>
  <si>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</si>
  <si>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</si>
  <si>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</si>
  <si>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</si>
  <si>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</si>
  <si>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</si>
  <si>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</si>
  <si>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</si>
  <si>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</si>
  <si>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</si>
  <si>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</si>
  <si>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</si>
  <si>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</si>
  <si>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</si>
  <si>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</si>
  <si>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</si>
  <si>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</si>
  <si>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</si>
  <si>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</si>
  <si>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</si>
  <si>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</si>
  <si>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</si>
  <si>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</si>
  <si>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</si>
  <si>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</si>
  <si>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</si>
  <si>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</si>
  <si>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</si>
  <si>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</si>
  <si>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</si>
  <si>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</si>
  <si>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</si>
  <si>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</si>
  <si>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</si>
  <si>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</si>
  <si>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</si>
  <si>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</si>
  <si>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</si>
  <si>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</si>
  <si>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</si>
  <si>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</si>
  <si>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</si>
  <si>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</si>
  <si>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</si>
  <si>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</si>
  <si>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</si>
  <si>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</si>
  <si>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</si>
  <si>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</si>
  <si>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</si>
  <si>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</si>
  <si>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</si>
  <si>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</si>
  <si>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</si>
  <si>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</si>
  <si>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</si>
  <si>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</si>
  <si>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</si>
  <si>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</si>
  <si>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</si>
  <si>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</si>
  <si>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</si>
  <si>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</si>
  <si>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</si>
  <si>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</si>
  <si>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</si>
  <si>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</si>
  <si>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</si>
  <si>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</si>
  <si>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</si>
  <si>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</si>
  <si>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</si>
  <si>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</si>
  <si>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</si>
  <si>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</si>
  <si>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</si>
  <si>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</si>
  <si>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</si>
  <si>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</si>
  <si>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</si>
  <si>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</si>
  <si>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</si>
  <si>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</si>
  <si>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</si>
  <si>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</si>
  <si>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</si>
  <si>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</si>
  <si>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</si>
  <si>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</si>
  <si>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</si>
  <si>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</si>
  <si>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</si>
  <si>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</si>
  <si>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</si>
  <si>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</si>
  <si>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</si>
  <si>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</si>
  <si>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</si>
  <si>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</si>
  <si>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</si>
  <si>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</si>
  <si>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</si>
  <si>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</si>
  <si>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</si>
  <si>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</si>
  <si>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</si>
  <si>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</si>
  <si>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</si>
  <si>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</si>
  <si>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</si>
  <si>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</si>
  <si>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</si>
  <si>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</si>
  <si>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</si>
  <si>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</si>
  <si>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</si>
  <si>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</si>
  <si>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</si>
  <si>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</si>
  <si>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</si>
  <si>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</si>
  <si>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</si>
  <si>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</si>
  <si>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</si>
  <si>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</si>
  <si>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</si>
  <si>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</si>
  <si>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</si>
  <si>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</si>
  <si>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</si>
  <si>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</si>
  <si>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</si>
  <si>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</si>
  <si>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</si>
  <si>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</si>
  <si>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</si>
  <si>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</si>
  <si>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</si>
  <si>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</si>
  <si>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</si>
  <si>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</si>
  <si>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</si>
  <si>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</si>
  <si>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</si>
  <si>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</si>
  <si>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</si>
  <si>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</si>
  <si>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</si>
  <si>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</si>
  <si>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</si>
  <si>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</si>
  <si>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</si>
  <si>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</si>
  <si>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</si>
  <si>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</si>
  <si>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</si>
  <si>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</si>
  <si>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</si>
  <si>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</si>
  <si>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</si>
  <si>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</si>
  <si>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</si>
  <si>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</si>
  <si>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</si>
  <si>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</si>
  <si>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</si>
  <si>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</si>
  <si>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</si>
  <si>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</si>
  <si>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</si>
  <si>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</si>
  <si>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</si>
  <si>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</si>
  <si>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</si>
  <si>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</si>
  <si>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</si>
  <si>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</si>
  <si>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</si>
  <si>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</si>
  <si>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</si>
  <si>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</si>
  <si>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</si>
  <si>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</si>
  <si>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</si>
  <si>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</si>
  <si>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</si>
  <si>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</si>
  <si>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</si>
  <si>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</si>
  <si>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</si>
  <si>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</si>
  <si>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</si>
  <si>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</si>
  <si>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</si>
  <si>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</si>
  <si>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</si>
  <si>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</si>
  <si>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</si>
  <si>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</si>
  <si>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</si>
  <si>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</si>
  <si>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</si>
  <si>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</si>
  <si>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</si>
  <si>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</si>
  <si>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</si>
  <si>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</si>
  <si>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</si>
  <si>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</si>
  <si>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</si>
  <si>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</si>
  <si>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</si>
  <si>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</si>
  <si>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</si>
  <si>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</si>
  <si>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</si>
  <si>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</si>
  <si>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</si>
  <si>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</si>
  <si>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</si>
  <si>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</si>
  <si>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</si>
  <si>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</si>
  <si>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</si>
  <si>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</si>
  <si>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</si>
  <si>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</si>
  <si>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</si>
  <si>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</si>
  <si>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</si>
  <si>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</si>
  <si>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</si>
  <si>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</si>
  <si>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</si>
  <si>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</si>
  <si>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</si>
  <si>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</si>
  <si>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</si>
  <si>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</si>
  <si>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</si>
  <si>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</si>
  <si>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</si>
  <si>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</si>
  <si>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</si>
  <si>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</si>
  <si>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</si>
  <si>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</si>
  <si>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</si>
  <si>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</si>
  <si>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</si>
  <si>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</si>
  <si>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</si>
  <si>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</si>
  <si>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</si>
  <si>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</si>
  <si>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</si>
  <si>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</si>
  <si>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</si>
  <si>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</si>
  <si>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</si>
  <si>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</si>
  <si>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</si>
  <si>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</si>
  <si>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</si>
  <si>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</si>
  <si>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</si>
  <si>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</si>
  <si>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</si>
  <si>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</si>
  <si>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</si>
  <si>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</si>
  <si>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</si>
  <si>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</si>
  <si>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</si>
  <si>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</si>
  <si>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</si>
  <si>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</si>
  <si>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</si>
  <si>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</si>
  <si>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</si>
  <si>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</si>
  <si>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</si>
  <si>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</si>
  <si>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</si>
  <si>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</si>
  <si>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</si>
  <si>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</si>
  <si>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</si>
  <si>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</si>
  <si>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</si>
  <si>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</si>
  <si>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</si>
  <si>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</si>
  <si>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</si>
  <si>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</si>
  <si>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</si>
  <si>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</si>
  <si>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</si>
  <si>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</si>
  <si>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</si>
  <si>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</si>
  <si>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</si>
  <si>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</si>
  <si>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</si>
  <si>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</si>
  <si>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</si>
  <si>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</si>
  <si>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</si>
  <si>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</si>
  <si>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</si>
  <si>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</si>
  <si>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</si>
  <si>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</si>
  <si>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</si>
  <si>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</si>
  <si>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</si>
  <si>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</si>
  <si>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</si>
  <si>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</si>
  <si>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</si>
  <si>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</si>
  <si>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</si>
  <si>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</si>
  <si>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</si>
  <si>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</si>
  <si>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</si>
  <si>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</si>
  <si>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</si>
  <si>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</si>
  <si>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</si>
  <si>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</si>
  <si>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</si>
  <si>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</si>
  <si>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</si>
  <si>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</si>
  <si>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</si>
  <si>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</si>
  <si>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</si>
  <si>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</si>
  <si>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</si>
  <si>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</si>
  <si>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</si>
  <si>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</si>
  <si>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</si>
  <si>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</si>
  <si>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</si>
  <si>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</si>
  <si>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</si>
  <si>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</si>
  <si>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</si>
  <si>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</si>
  <si>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</si>
  <si>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</si>
  <si>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</si>
  <si>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</si>
  <si>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</si>
  <si>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</si>
  <si>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</si>
  <si>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</si>
  <si>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</si>
  <si>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</si>
  <si>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</si>
  <si>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</si>
  <si>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</si>
  <si>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</si>
  <si>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</si>
  <si>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</si>
  <si>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</si>
  <si>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</si>
  <si>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</si>
  <si>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</si>
  <si>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</si>
  <si>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</si>
  <si>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</si>
  <si>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</si>
  <si>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</si>
  <si>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</si>
  <si>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</si>
  <si>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</si>
  <si>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</si>
  <si>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</si>
  <si>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</si>
  <si>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</si>
  <si>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</si>
  <si>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</si>
  <si>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</si>
  <si>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</si>
  <si>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</si>
  <si>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</si>
  <si>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</si>
  <si>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</si>
  <si>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</si>
  <si>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</si>
  <si>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</si>
  <si>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</si>
  <si>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</si>
  <si>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</si>
  <si>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</si>
  <si>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</si>
  <si>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</si>
  <si>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</si>
  <si>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</si>
  <si>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</si>
  <si>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</si>
  <si>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</si>
  <si>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</si>
  <si>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</si>
  <si>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</si>
  <si>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</si>
  <si>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</si>
  <si>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</si>
  <si>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</si>
  <si>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</si>
  <si>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</si>
  <si>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</si>
  <si>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</si>
  <si>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</si>
  <si>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</si>
  <si>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</si>
  <si>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</si>
  <si>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</si>
  <si>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</si>
  <si>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</si>
  <si>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</si>
  <si>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</si>
  <si>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</si>
  <si>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</si>
  <si>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</si>
  <si>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</si>
  <si>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</si>
  <si>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</si>
  <si>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</si>
  <si>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</si>
  <si>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</si>
  <si>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</si>
  <si>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</si>
  <si>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</si>
  <si>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</si>
  <si>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</si>
  <si>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</si>
  <si>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</si>
  <si>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</si>
  <si>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</si>
  <si>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</si>
  <si>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</si>
  <si>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</si>
  <si>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</si>
  <si>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</si>
  <si>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</si>
  <si>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</si>
  <si>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</si>
  <si>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</si>
  <si>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</si>
  <si>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</si>
  <si>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</si>
  <si>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</si>
  <si>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</si>
  <si>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</si>
  <si>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</si>
  <si>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</si>
  <si>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</si>
  <si>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</si>
  <si>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</si>
  <si>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</si>
  <si>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</si>
  <si>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</si>
  <si>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</si>
  <si>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</si>
  <si>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</si>
  <si>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</si>
  <si>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</si>
  <si>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</si>
  <si>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</si>
  <si>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</si>
  <si>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</si>
  <si>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</si>
  <si>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</si>
  <si>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</si>
  <si>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</si>
  <si>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</si>
  <si>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</si>
  <si>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</si>
  <si>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</si>
  <si>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</si>
  <si>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</si>
  <si>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</si>
  <si>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</si>
  <si>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</si>
  <si>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</si>
  <si>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</si>
  <si>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</si>
  <si>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</si>
  <si>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</si>
  <si>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</si>
  <si>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</si>
  <si>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</si>
  <si>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</si>
  <si>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</si>
  <si>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</si>
  <si>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</si>
  <si>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</si>
  <si>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</si>
  <si>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</si>
  <si>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</si>
  <si>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</si>
  <si>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</si>
  <si>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</si>
  <si>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</si>
  <si>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</si>
  <si>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</si>
  <si>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</si>
  <si>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</si>
  <si>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</si>
  <si>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</si>
  <si>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</si>
  <si>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</si>
  <si>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</si>
  <si>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</si>
  <si>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</si>
  <si>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</si>
  <si>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</si>
  <si>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</si>
  <si>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</si>
  <si>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</si>
  <si>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</si>
  <si>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</si>
  <si>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</si>
  <si>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</si>
  <si>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</si>
  <si>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</si>
  <si>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</si>
  <si>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</si>
  <si>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</si>
  <si>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</si>
  <si>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</si>
  <si>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</si>
  <si>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</si>
  <si>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</si>
  <si>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</si>
  <si>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</si>
  <si>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</si>
  <si>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</si>
  <si>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</si>
  <si>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</si>
  <si>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</si>
  <si>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</si>
  <si>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</si>
  <si>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</si>
  <si>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</si>
  <si>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</si>
  <si>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</si>
  <si>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</si>
  <si>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</si>
  <si>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</si>
  <si>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</si>
  <si>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</si>
  <si>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</si>
  <si>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</si>
  <si>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</si>
  <si>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</si>
  <si>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</si>
  <si>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</si>
  <si>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</si>
  <si>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</si>
  <si>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</si>
  <si>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</si>
  <si>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</si>
  <si>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</si>
  <si>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</si>
  <si>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</si>
  <si>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</si>
  <si>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</si>
  <si>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</si>
  <si>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</si>
  <si>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</si>
  <si>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</si>
  <si>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</si>
  <si>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</si>
  <si>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</si>
  <si>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</si>
  <si>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</si>
  <si>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</si>
  <si>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</si>
  <si>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</si>
  <si>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</si>
  <si>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</si>
  <si>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</si>
  <si>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</si>
  <si>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</si>
  <si>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</si>
  <si>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</si>
  <si>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</si>
  <si>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</si>
  <si>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</si>
  <si>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</si>
  <si>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</si>
  <si>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</si>
  <si>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</si>
  <si>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</si>
  <si>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</si>
  <si>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</si>
  <si>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</si>
  <si>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</si>
  <si>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</si>
  <si>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</si>
  <si>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</si>
  <si>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</si>
  <si>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</si>
  <si>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</si>
  <si>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</si>
  <si>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</si>
  <si>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</si>
  <si>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</si>
  <si>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</si>
  <si>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</si>
  <si>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</si>
  <si>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</si>
  <si>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</si>
  <si>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</si>
  <si>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</si>
  <si>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</si>
  <si>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</si>
  <si>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</si>
  <si>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</si>
  <si>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</si>
  <si>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</si>
  <si>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</si>
  <si>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</si>
  <si>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</si>
  <si>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</si>
  <si>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</si>
  <si>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</si>
  <si>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</si>
  <si>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</si>
  <si>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</si>
  <si>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</si>
  <si>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</si>
  <si>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</si>
  <si>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</si>
  <si>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</si>
  <si>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</si>
  <si>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</si>
  <si>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</si>
  <si>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</si>
  <si>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</si>
  <si>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</si>
  <si>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</si>
  <si>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</si>
  <si>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</si>
  <si>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</si>
  <si>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</si>
  <si>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</si>
  <si>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</si>
  <si>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</si>
  <si>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</si>
  <si>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</si>
  <si>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</si>
  <si>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</si>
  <si>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</si>
  <si>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</si>
  <si>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</si>
  <si>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</si>
  <si>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</si>
  <si>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</si>
  <si>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</si>
  <si>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</si>
  <si>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</si>
  <si>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</si>
  <si>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</si>
  <si>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</si>
  <si>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</si>
  <si>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</si>
  <si>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</si>
  <si>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</si>
  <si>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</si>
  <si>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</si>
  <si>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</si>
  <si>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</si>
  <si>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</si>
  <si>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</si>
  <si>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</si>
  <si>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</si>
  <si>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</si>
  <si>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</si>
  <si>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</si>
  <si>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</si>
  <si>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</si>
  <si>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</si>
  <si>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</si>
  <si>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</si>
  <si>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</si>
  <si>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</si>
  <si>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</si>
  <si>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</si>
  <si>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</si>
  <si>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</si>
  <si>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</si>
  <si>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</si>
  <si>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</si>
  <si>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</si>
  <si>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</si>
  <si>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</si>
  <si>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</si>
  <si>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</si>
  <si>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</si>
  <si>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</si>
  <si>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</si>
  <si>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</si>
  <si>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</si>
  <si>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</si>
  <si>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</si>
  <si>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</si>
  <si>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</si>
  <si>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</si>
  <si>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</si>
  <si>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</si>
  <si>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</si>
  <si>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</si>
  <si>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</si>
  <si>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</si>
  <si>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</si>
  <si>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</si>
  <si>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</si>
  <si>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</si>
  <si>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</si>
  <si>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</si>
  <si>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</si>
  <si>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</si>
  <si>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</si>
  <si>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</si>
  <si>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</si>
  <si>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</si>
  <si>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</si>
  <si>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</si>
  <si>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</si>
  <si>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</si>
  <si>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</si>
  <si>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</si>
  <si>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</si>
  <si>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</si>
  <si>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</si>
  <si>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</si>
  <si>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</si>
  <si>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</si>
  <si>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</si>
  <si>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</si>
  <si>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</si>
  <si>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</si>
  <si>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</si>
  <si>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</si>
  <si>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</si>
  <si>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</si>
  <si>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</si>
  <si>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</si>
  <si>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</si>
  <si>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</si>
  <si>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</si>
  <si>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</si>
  <si>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</si>
  <si>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</si>
  <si>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</si>
  <si>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</si>
  <si>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</si>
  <si>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</si>
  <si>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</si>
  <si>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</si>
  <si>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</si>
  <si>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</si>
  <si>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</si>
  <si>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</si>
  <si>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</si>
  <si>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</si>
  <si>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</si>
  <si>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</si>
  <si>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</si>
  <si>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</si>
  <si>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</si>
  <si>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</si>
  <si>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</si>
  <si>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</si>
  <si>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</si>
  <si>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</si>
  <si>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</si>
  <si>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</si>
  <si>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</si>
  <si>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</si>
  <si>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</si>
  <si>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</si>
  <si>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</si>
  <si>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</si>
  <si>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</si>
  <si>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</si>
  <si>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</si>
  <si>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</si>
  <si>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</si>
  <si>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</si>
  <si>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</si>
  <si>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</si>
  <si>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</si>
  <si>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</si>
  <si>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</si>
  <si>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</si>
  <si>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</si>
  <si>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</si>
  <si>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</si>
  <si>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</si>
  <si>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</si>
  <si>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</si>
  <si>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</si>
  <si>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</si>
  <si>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</si>
  <si>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</si>
  <si>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</si>
  <si>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</si>
  <si>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</si>
  <si>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</si>
  <si>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</si>
  <si>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</si>
  <si>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</si>
  <si>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</si>
  <si>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</si>
  <si>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</si>
  <si>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</si>
  <si>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</si>
  <si>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</si>
  <si>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</si>
  <si>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</si>
  <si>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</si>
  <si>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</si>
  <si>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</si>
  <si>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</si>
  <si>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</si>
  <si>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</si>
  <si>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</si>
  <si>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</si>
  <si>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</si>
  <si>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</si>
  <si>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</si>
  <si>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</si>
  <si>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</si>
  <si>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</si>
  <si>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</si>
  <si>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</si>
  <si>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</si>
  <si>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</si>
  <si>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</si>
  <si>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</si>
  <si>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</si>
  <si>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</si>
  <si>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</si>
  <si>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</si>
  <si>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</si>
  <si>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</si>
  <si>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</si>
  <si>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</si>
  <si>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</si>
  <si>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</si>
  <si>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</si>
  <si>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</si>
  <si>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</si>
  <si>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</si>
  <si>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</si>
  <si>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</si>
  <si>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</si>
  <si>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</si>
  <si>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</si>
  <si>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</si>
  <si>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</si>
  <si>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</si>
  <si>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</si>
  <si>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</si>
  <si>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</si>
  <si>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</si>
  <si>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</si>
  <si>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</si>
  <si>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</si>
  <si>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</si>
  <si>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</si>
  <si>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</si>
  <si>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</si>
  <si>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</si>
  <si>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</si>
  <si>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</si>
  <si>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</si>
  <si>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</si>
  <si>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</si>
  <si>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</si>
  <si>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</si>
  <si>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</si>
  <si>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</si>
  <si>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</si>
  <si>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</si>
  <si>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</si>
  <si>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</si>
  <si>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</si>
  <si>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</si>
  <si>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</si>
  <si>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</si>
  <si>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</si>
  <si>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</si>
  <si>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</si>
  <si>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</si>
  <si>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</si>
  <si>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</si>
  <si>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</si>
  <si>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</si>
  <si>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</si>
  <si>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</si>
  <si>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</si>
  <si>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</si>
  <si>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</si>
  <si>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</si>
  <si>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</si>
  <si>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</si>
  <si>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</si>
  <si>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</si>
  <si>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</si>
  <si>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</si>
  <si>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</si>
  <si>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</si>
  <si>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</si>
  <si>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</si>
  <si>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</si>
  <si>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</si>
  <si>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</si>
  <si>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</si>
  <si>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</si>
  <si>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</si>
  <si>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</si>
  <si>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</si>
  <si>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</si>
  <si>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</si>
  <si>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</si>
  <si>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</si>
  <si>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</si>
  <si>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</si>
  <si>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</si>
  <si>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</si>
  <si>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</si>
  <si>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</si>
  <si>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</si>
  <si>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</si>
  <si>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</si>
  <si>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</si>
  <si>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</si>
  <si>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</si>
  <si>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</si>
  <si>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</si>
  <si>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</si>
  <si>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</si>
  <si>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</si>
  <si>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</si>
  <si>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</si>
  <si>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</si>
  <si>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</si>
  <si>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</si>
  <si>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</si>
  <si>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</si>
  <si>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</si>
  <si>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</si>
  <si>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</si>
  <si>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</si>
  <si>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</si>
  <si>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</si>
  <si>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</si>
  <si>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</si>
  <si>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</si>
  <si>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</si>
  <si>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</si>
  <si>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</si>
  <si>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</si>
  <si>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</si>
  <si>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</si>
  <si>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</si>
  <si>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</si>
  <si>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</si>
  <si>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</si>
  <si>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</si>
  <si>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</si>
  <si>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</si>
  <si>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</si>
  <si>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</si>
  <si>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</si>
  <si>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</si>
  <si>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</si>
  <si>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</si>
  <si>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</si>
  <si>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</si>
  <si>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</si>
  <si>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</si>
  <si>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</si>
  <si>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</si>
  <si>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</si>
  <si>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</si>
  <si>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</si>
  <si>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</si>
  <si>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</si>
  <si>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</si>
  <si>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</si>
  <si>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</si>
  <si>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</si>
  <si>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</si>
  <si>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</si>
  <si>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</si>
  <si>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</si>
  <si>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</si>
  <si>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</si>
  <si>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</si>
  <si>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</si>
  <si>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</si>
  <si>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</si>
  <si>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</si>
  <si>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</si>
  <si>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</si>
  <si>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</si>
  <si>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</si>
  <si>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</si>
  <si>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</si>
  <si>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</si>
  <si>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</si>
  <si>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</si>
  <si>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</si>
  <si>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</si>
  <si>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</si>
  <si>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</si>
  <si>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</si>
  <si>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</si>
  <si>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</si>
  <si>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</si>
  <si>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</si>
  <si>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</si>
  <si>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</si>
  <si>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</si>
  <si>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</si>
  <si>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</si>
  <si>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</si>
  <si>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</si>
  <si>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</si>
  <si>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</si>
  <si>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</si>
  <si>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</si>
  <si>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</si>
  <si>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</si>
  <si>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</si>
  <si>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</si>
  <si>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</si>
  <si>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</si>
  <si>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</si>
  <si>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</si>
  <si>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</si>
  <si>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</si>
  <si>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</si>
  <si>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</si>
  <si>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</si>
  <si>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</si>
  <si>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</si>
  <si>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</si>
  <si>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</si>
  <si>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</si>
  <si>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</si>
  <si>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</si>
  <si>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</si>
  <si>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</si>
  <si>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</si>
  <si>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</si>
  <si>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</si>
  <si>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</si>
  <si>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</si>
  <si>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</si>
  <si>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</si>
  <si>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</si>
  <si>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</si>
  <si>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</si>
  <si>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</si>
  <si>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</si>
  <si>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</si>
  <si>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</si>
  <si>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</si>
  <si>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</si>
  <si>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</si>
  <si>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</si>
  <si>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</si>
  <si>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</si>
  <si>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</si>
  <si>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</si>
  <si>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</si>
  <si>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</si>
  <si>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</si>
  <si>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</si>
  <si>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</si>
  <si>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</si>
  <si>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</si>
  <si>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</si>
  <si>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</si>
  <si>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</si>
  <si>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</si>
  <si>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</si>
  <si>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</si>
  <si>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</si>
  <si>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</si>
  <si>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</si>
  <si>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</si>
  <si>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</si>
  <si>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</si>
  <si>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</si>
  <si>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</si>
  <si>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</si>
  <si>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</si>
  <si>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</si>
  <si>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</si>
  <si>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</si>
  <si>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</si>
  <si>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</si>
  <si>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</si>
  <si>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</si>
  <si>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</si>
  <si>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</si>
  <si>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</si>
  <si>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</si>
  <si>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</si>
  <si>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</si>
  <si>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</si>
  <si>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</si>
  <si>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</si>
  <si>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</si>
  <si>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</si>
  <si>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</si>
  <si>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</si>
  <si>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</si>
  <si>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</si>
  <si>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</si>
  <si>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</si>
  <si>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</si>
  <si>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</si>
  <si>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</si>
  <si>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</si>
  <si>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</si>
  <si>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</si>
  <si>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</si>
  <si>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</si>
  <si>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</si>
  <si>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</si>
  <si>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</si>
  <si>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</si>
  <si>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</si>
  <si>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</si>
  <si>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</si>
  <si>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</si>
  <si>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</si>
  <si>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</si>
  <si>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</si>
  <si>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</si>
  <si>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</si>
  <si>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</si>
  <si>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</si>
  <si>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</si>
  <si>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</si>
  <si>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</si>
  <si>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</si>
  <si>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</si>
  <si>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</si>
  <si>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</si>
  <si>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</si>
  <si>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</si>
  <si>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</si>
  <si>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</si>
  <si>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</si>
  <si>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</si>
  <si>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</si>
  <si>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</si>
  <si>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</si>
  <si>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</si>
  <si>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</si>
  <si>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</si>
  <si>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</si>
  <si>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</si>
  <si>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</si>
  <si>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</si>
  <si>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</si>
  <si>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</si>
  <si>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</si>
  <si>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</si>
  <si>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</si>
  <si>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</si>
  <si>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</si>
  <si>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</si>
  <si>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</si>
  <si>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</si>
  <si>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</si>
  <si>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</si>
  <si>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</si>
  <si>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</si>
  <si>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</si>
  <si>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</si>
  <si>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</si>
  <si>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</si>
  <si>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</si>
  <si>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</si>
  <si>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</si>
  <si>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</si>
  <si>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</si>
  <si>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</si>
  <si>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</si>
  <si>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</si>
  <si>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</si>
  <si>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</si>
  <si>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</si>
  <si>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</si>
  <si>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</si>
  <si>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</si>
  <si>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</si>
  <si>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</si>
  <si>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</si>
  <si>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</si>
  <si>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</si>
  <si>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</si>
  <si>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</si>
  <si>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</si>
  <si>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</si>
  <si>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</si>
  <si>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</si>
  <si>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</si>
  <si>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</si>
  <si>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</si>
  <si>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</si>
  <si>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</si>
  <si>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</si>
  <si>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</si>
  <si>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</si>
  <si>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</si>
  <si>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</si>
  <si>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</si>
  <si>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</si>
  <si>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</si>
  <si>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</si>
  <si>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</si>
  <si>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</si>
  <si>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</si>
  <si>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</si>
  <si>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</si>
  <si>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</si>
  <si>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</si>
  <si>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</si>
  <si>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</si>
  <si>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</si>
  <si>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</si>
  <si>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</si>
  <si>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</si>
  <si>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</si>
  <si>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</si>
  <si>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</si>
  <si>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</si>
  <si>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</si>
  <si>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</si>
  <si>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</si>
  <si>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</si>
  <si>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</si>
  <si>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</si>
  <si>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</si>
  <si>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</si>
  <si>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</si>
  <si>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</si>
  <si>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</si>
  <si>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</si>
  <si>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</si>
  <si>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</si>
  <si>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</si>
  <si>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</si>
  <si>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</si>
  <si>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</si>
  <si>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</si>
  <si>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</si>
  <si>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</si>
  <si>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</si>
  <si>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</si>
  <si>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</si>
  <si>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</si>
  <si>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</si>
  <si>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</si>
  <si>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</si>
  <si>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</si>
  <si>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</si>
  <si>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</si>
  <si>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</si>
  <si>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</si>
  <si>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</si>
  <si>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</si>
  <si>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</si>
  <si>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</si>
  <si>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</si>
  <si>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</si>
  <si>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</si>
  <si>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</si>
  <si>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</si>
  <si>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</si>
  <si>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</si>
  <si>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</si>
  <si>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</si>
  <si>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</si>
  <si>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</si>
  <si>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</si>
  <si>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</si>
  <si>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</si>
  <si>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</si>
  <si>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</si>
  <si>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</si>
  <si>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</si>
  <si>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</si>
  <si>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</si>
  <si>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</si>
  <si>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</si>
  <si>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</si>
  <si>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</si>
  <si>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</si>
  <si>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</si>
  <si>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</si>
  <si>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</si>
  <si>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</si>
  <si>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</si>
  <si>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</si>
  <si>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</si>
  <si>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</si>
  <si>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</si>
  <si>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</si>
  <si>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</si>
  <si>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</si>
  <si>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</si>
  <si>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</si>
  <si>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</si>
  <si>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</si>
  <si>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</si>
  <si>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</si>
  <si>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</si>
  <si>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</si>
  <si>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</si>
  <si>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</si>
  <si>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</si>
  <si>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</si>
  <si>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</si>
  <si>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</si>
  <si>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</si>
  <si>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</si>
  <si>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</si>
  <si>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</si>
  <si>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</si>
  <si>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</si>
  <si>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</si>
  <si>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</si>
  <si>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</si>
  <si>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</si>
  <si>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</si>
  <si>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</si>
  <si>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</si>
  <si>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</si>
  <si>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</si>
  <si>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</si>
  <si>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</si>
  <si>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</si>
  <si>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</si>
  <si>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</si>
  <si>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</si>
  <si>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</si>
  <si>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</si>
  <si>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</si>
  <si>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</si>
  <si>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</si>
  <si>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</si>
  <si>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</si>
  <si>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</si>
  <si>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</si>
  <si>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</si>
  <si>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</si>
  <si>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</si>
  <si>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</si>
  <si>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</si>
  <si>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</si>
  <si>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</si>
  <si>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</si>
  <si>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</si>
  <si>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</si>
  <si>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</si>
  <si>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</si>
  <si>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</si>
  <si>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</si>
  <si>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</si>
  <si>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</si>
  <si>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</si>
  <si>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</si>
  <si>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</si>
  <si>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</si>
  <si>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</si>
  <si>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</si>
  <si>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</si>
  <si>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</si>
  <si>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</si>
  <si>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</si>
  <si>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</si>
  <si>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</si>
  <si>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</si>
  <si>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</si>
  <si>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</si>
  <si>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</si>
  <si>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</si>
  <si>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</si>
  <si>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</si>
  <si>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</si>
  <si>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</si>
  <si>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</si>
  <si>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</si>
  <si>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</si>
  <si>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</si>
  <si>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</si>
  <si>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</si>
  <si>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</si>
  <si>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</si>
  <si>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</si>
  <si>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</si>
  <si>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</si>
  <si>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</si>
  <si>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</si>
  <si>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</si>
  <si>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</si>
  <si>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</si>
  <si>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</si>
  <si>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</si>
  <si>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</si>
  <si>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</si>
  <si>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</si>
  <si>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</si>
  <si>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</si>
  <si>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</si>
  <si>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</si>
  <si>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</si>
  <si>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</si>
  <si>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</si>
  <si>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</si>
  <si>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</si>
  <si>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</si>
  <si>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</si>
  <si>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</si>
  <si>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</si>
  <si>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</si>
  <si>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</si>
  <si>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</si>
  <si>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</si>
  <si>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</si>
  <si>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</si>
  <si>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</si>
  <si>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</si>
  <si>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</si>
  <si>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</si>
  <si>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</si>
  <si>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</si>
  <si>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</si>
  <si>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</si>
  <si>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</si>
  <si>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</si>
  <si>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</si>
  <si>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</si>
  <si>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</si>
  <si>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</si>
  <si>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</si>
  <si>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</si>
  <si>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</si>
  <si>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</si>
  <si>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</si>
  <si>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</si>
  <si>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</si>
  <si>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</si>
  <si>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</si>
  <si>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</si>
  <si>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</si>
  <si>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</si>
  <si>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</si>
  <si>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</si>
  <si>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</si>
  <si>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</si>
  <si>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</si>
  <si>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</si>
  <si>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</si>
  <si>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</si>
  <si>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</si>
  <si>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</si>
  <si>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</si>
  <si>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</si>
  <si>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</si>
  <si>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</si>
  <si>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</si>
  <si>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</si>
  <si>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</si>
  <si>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</si>
  <si>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</si>
  <si>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</si>
  <si>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</si>
  <si>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</si>
  <si>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</si>
  <si>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</si>
  <si>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</si>
  <si>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</si>
  <si>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</si>
  <si>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</si>
  <si>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</si>
  <si>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</si>
  <si>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</si>
  <si>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</si>
  <si>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</si>
  <si>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</si>
  <si>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</si>
  <si>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</si>
  <si>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</si>
  <si>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</si>
  <si>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</si>
  <si>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</si>
  <si>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</si>
  <si>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</si>
  <si>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</si>
  <si>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</si>
  <si>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</si>
  <si>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</si>
  <si>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</si>
  <si>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</si>
  <si>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</si>
  <si>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</si>
  <si>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</si>
  <si>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</si>
  <si>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</si>
  <si>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</si>
  <si>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</si>
  <si>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</si>
  <si>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</si>
  <si>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</si>
  <si>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</si>
  <si>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</si>
  <si>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</si>
  <si>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</si>
  <si>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</si>
  <si>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</si>
  <si>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</si>
  <si>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</si>
  <si>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</si>
  <si>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</si>
  <si>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</si>
  <si>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</si>
  <si>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</si>
  <si>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</si>
  <si>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</si>
  <si>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</si>
  <si>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</si>
  <si>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</si>
  <si>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</si>
  <si>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</si>
  <si>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</si>
  <si>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</si>
  <si>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</si>
  <si>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</si>
  <si>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</si>
  <si>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</si>
  <si>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</si>
  <si>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</si>
  <si>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</si>
  <si>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</si>
  <si>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</si>
  <si>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</si>
  <si>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</si>
  <si>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</si>
  <si>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</si>
  <si>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</si>
  <si>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</si>
  <si>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</si>
  <si>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</si>
  <si>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</si>
  <si>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</si>
  <si>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</si>
  <si>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</si>
  <si>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</si>
  <si>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</si>
  <si>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</si>
  <si>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</si>
  <si>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</si>
  <si>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</si>
  <si>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</si>
  <si>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</si>
  <si>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</si>
  <si>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</si>
  <si>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</si>
  <si>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</si>
  <si>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</si>
  <si>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</si>
  <si>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</si>
  <si>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</si>
  <si>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</si>
  <si>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</si>
  <si>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</si>
  <si>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</si>
  <si>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</si>
  <si>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</si>
  <si>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</si>
  <si>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</si>
  <si>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</si>
  <si>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</si>
  <si>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</si>
  <si>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</si>
  <si>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</si>
  <si>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</si>
  <si>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</si>
  <si>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</si>
  <si>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</si>
  <si>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</si>
  <si>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</si>
  <si>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</si>
  <si>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</si>
  <si>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</si>
  <si>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</si>
  <si>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</si>
  <si>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</si>
  <si>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</si>
  <si>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</si>
  <si>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</si>
  <si>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</si>
  <si>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</si>
  <si>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</si>
  <si>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</si>
  <si>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</si>
  <si>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</si>
  <si>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</si>
  <si>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</si>
  <si>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</si>
  <si>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</si>
  <si>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</si>
  <si>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</si>
  <si>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</si>
  <si>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</si>
  <si>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</si>
  <si>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</si>
  <si>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</si>
  <si>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</si>
  <si>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</si>
  <si>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</si>
  <si>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</si>
  <si>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</si>
  <si>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</si>
  <si>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</si>
  <si>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</si>
  <si>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</si>
  <si>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</si>
  <si>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</si>
  <si>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</si>
  <si>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</si>
  <si>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</si>
  <si>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</si>
  <si>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</si>
  <si>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</si>
  <si>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</si>
  <si>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</si>
  <si>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</si>
  <si>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</si>
  <si>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</si>
  <si>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</si>
  <si>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</si>
  <si>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</si>
  <si>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</si>
  <si>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</si>
  <si>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</si>
  <si>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</si>
  <si>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</si>
  <si>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</si>
  <si>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</si>
  <si>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</si>
  <si>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</si>
  <si>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</si>
  <si>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</si>
  <si>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</si>
  <si>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</si>
  <si>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</si>
  <si>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</si>
  <si>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</si>
  <si>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</si>
  <si>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</si>
  <si>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</si>
  <si>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</si>
  <si>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</si>
  <si>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</si>
  <si>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</si>
  <si>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</si>
  <si>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</si>
  <si>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</si>
  <si>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</si>
  <si>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</si>
  <si>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</si>
  <si>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</si>
  <si>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</si>
  <si>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</si>
  <si>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</si>
  <si>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</si>
  <si>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</si>
  <si>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</si>
  <si>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</si>
  <si>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</si>
  <si>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</si>
  <si>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</si>
  <si>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</si>
  <si>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</si>
  <si>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</si>
  <si>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</si>
  <si>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</si>
  <si>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</si>
  <si>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</si>
  <si>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</si>
  <si>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</si>
  <si>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</si>
  <si>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</si>
  <si>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</si>
  <si>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</si>
  <si>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</si>
  <si>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</si>
  <si>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</si>
  <si>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</si>
  <si>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</si>
  <si>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</si>
  <si>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</si>
  <si>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</si>
  <si>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</si>
  <si>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</si>
  <si>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</si>
  <si>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</si>
  <si>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</si>
  <si>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</si>
  <si>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</si>
  <si>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</si>
  <si>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</si>
  <si>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</si>
  <si>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</si>
  <si>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</si>
  <si>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</si>
  <si>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</si>
  <si>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</si>
  <si>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</si>
  <si>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</si>
  <si>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</si>
  <si>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</si>
  <si>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</si>
  <si>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</si>
  <si>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</si>
  <si>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</si>
  <si>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</si>
  <si>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</si>
  <si>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</si>
  <si>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</si>
  <si>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</si>
  <si>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</si>
  <si>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</si>
  <si>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</si>
  <si>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</si>
  <si>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</si>
  <si>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</si>
  <si>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</si>
  <si>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</si>
  <si>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</si>
  <si>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</si>
  <si>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</si>
  <si>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</si>
  <si>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</si>
  <si>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</si>
  <si>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</si>
  <si>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</si>
  <si>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</si>
  <si>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</si>
  <si>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</si>
  <si>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</si>
  <si>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</si>
  <si>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</si>
  <si>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</si>
  <si>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</si>
  <si>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</si>
  <si>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</si>
  <si>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</si>
  <si>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</si>
  <si>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</si>
  <si>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</si>
  <si>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</si>
  <si>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</si>
  <si>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</si>
  <si>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</si>
  <si>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</si>
  <si>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</si>
  <si>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</si>
  <si>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</si>
  <si>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</si>
  <si>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</si>
  <si>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</si>
  <si>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</si>
  <si>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</si>
  <si>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</si>
  <si>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</si>
  <si>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</si>
  <si>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</si>
  <si>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</si>
  <si>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</si>
  <si>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</si>
  <si>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</si>
  <si>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</si>
  <si>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</si>
  <si>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</si>
  <si>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</si>
  <si>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</si>
  <si>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</si>
  <si>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</si>
  <si>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</si>
  <si>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</si>
  <si>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</si>
  <si>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</si>
  <si>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</si>
  <si>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</si>
  <si>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</si>
  <si>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</si>
  <si>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</si>
  <si>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</si>
  <si>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</si>
  <si>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</si>
  <si>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</si>
  <si>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</si>
  <si>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</si>
  <si>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</si>
  <si>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</si>
  <si>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</si>
  <si>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</si>
  <si>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</si>
  <si>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</si>
  <si>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</si>
  <si>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</si>
  <si>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</si>
  <si>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</si>
  <si>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</si>
  <si>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</si>
  <si>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</si>
  <si>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</si>
  <si>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</si>
  <si>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</si>
  <si>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</si>
  <si>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</si>
  <si>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</si>
  <si>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</si>
  <si>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</si>
  <si>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</si>
  <si>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</si>
  <si>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</si>
  <si>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</si>
  <si>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</si>
  <si>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</si>
  <si>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</si>
  <si>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</si>
  <si>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</si>
  <si>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</si>
  <si>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</si>
  <si>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</si>
  <si>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</si>
  <si>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</si>
  <si>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</si>
  <si>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</si>
  <si>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</si>
  <si>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</si>
  <si>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</si>
  <si>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</si>
  <si>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</si>
  <si>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</si>
  <si>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</si>
  <si>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</si>
  <si>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</si>
  <si>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</si>
  <si>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</si>
  <si>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</si>
  <si>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</si>
  <si>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</si>
  <si>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</si>
  <si>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</si>
  <si>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</si>
  <si>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</si>
  <si>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</si>
  <si>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</si>
  <si>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</si>
  <si>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</si>
  <si>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</si>
  <si>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</si>
  <si>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</si>
  <si>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</si>
  <si>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</si>
  <si>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</si>
  <si>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</si>
  <si>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</si>
  <si>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</si>
  <si>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</si>
  <si>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</si>
  <si>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</si>
  <si>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</si>
  <si>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</si>
  <si>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</si>
  <si>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</si>
  <si>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</si>
  <si>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</si>
  <si>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</si>
  <si>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</si>
  <si>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</si>
  <si>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</si>
  <si>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</si>
  <si>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</si>
  <si>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</si>
  <si>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</si>
  <si>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</si>
  <si>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</si>
  <si>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</si>
  <si>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</si>
  <si>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</si>
  <si>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</si>
  <si>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</si>
  <si>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</si>
  <si>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</si>
  <si>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</si>
  <si>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</si>
  <si>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</si>
  <si>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</si>
  <si>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</si>
  <si>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</si>
  <si>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</si>
  <si>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</si>
  <si>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</si>
  <si>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</si>
  <si>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</si>
  <si>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</si>
  <si>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</si>
  <si>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</si>
  <si>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</si>
  <si>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</si>
  <si>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</si>
  <si>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</si>
  <si>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</si>
  <si>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</si>
  <si>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</si>
  <si>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</si>
  <si>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</si>
  <si>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</si>
  <si>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</si>
  <si>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</si>
  <si>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</si>
  <si>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</si>
  <si>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</si>
  <si>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</si>
  <si>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</si>
  <si>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</si>
  <si>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</si>
  <si>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</si>
  <si>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</si>
  <si>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</si>
  <si>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</si>
  <si>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</si>
  <si>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</si>
  <si>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</si>
  <si>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</si>
  <si>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</si>
  <si>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</si>
  <si>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</si>
  <si>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</si>
  <si>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</si>
  <si>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</si>
  <si>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</si>
  <si>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</si>
  <si>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</si>
  <si>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</si>
  <si>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</si>
  <si>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</si>
  <si>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</si>
  <si>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</si>
  <si>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</si>
  <si>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</si>
  <si>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</si>
  <si>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</si>
  <si>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</si>
  <si>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</si>
  <si>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</si>
  <si>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</si>
  <si>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</si>
  <si>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</si>
  <si>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</si>
  <si>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</si>
  <si>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</si>
  <si>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</si>
  <si>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</si>
  <si>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</si>
  <si>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</si>
  <si>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</si>
  <si>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</si>
  <si>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</si>
  <si>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</si>
  <si>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</si>
  <si>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</si>
  <si>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</si>
  <si>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</si>
  <si>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</si>
  <si>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</si>
  <si>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</si>
  <si>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</si>
  <si>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</si>
  <si>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</si>
  <si>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</si>
  <si>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</si>
  <si>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</si>
  <si>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</si>
  <si>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</si>
  <si>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</si>
  <si>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</si>
  <si>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</si>
  <si>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</si>
  <si>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</si>
  <si>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</si>
  <si>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</si>
  <si>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</si>
  <si>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</si>
  <si>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</si>
  <si>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</si>
  <si>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</si>
  <si>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</si>
  <si>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</si>
  <si>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</si>
  <si>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</si>
  <si>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</si>
  <si>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</si>
  <si>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</si>
  <si>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</si>
  <si>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</si>
  <si>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</si>
  <si>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</si>
  <si>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</si>
  <si>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</si>
  <si>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</si>
  <si>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</si>
  <si>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</si>
  <si>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</si>
  <si>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</si>
  <si>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</si>
  <si>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</si>
  <si>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</si>
  <si>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</si>
  <si>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</si>
  <si>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</si>
  <si>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</si>
  <si>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</si>
  <si>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</si>
  <si>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</si>
  <si>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</si>
  <si>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</si>
  <si>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</si>
  <si>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</si>
  <si>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</si>
  <si>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</si>
  <si>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</si>
  <si>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</si>
  <si>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</si>
  <si>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</si>
  <si>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</si>
  <si>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</si>
  <si>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</si>
  <si>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</si>
  <si>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</si>
  <si>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</si>
  <si>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</si>
  <si>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</si>
  <si>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</si>
  <si>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</si>
  <si>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</si>
  <si>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</si>
  <si>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</si>
  <si>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</si>
  <si>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</si>
  <si>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</si>
  <si>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</si>
  <si>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</si>
  <si>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</si>
  <si>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</si>
  <si>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</si>
  <si>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</si>
  <si>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</si>
  <si>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</si>
  <si>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</si>
  <si>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</si>
  <si>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</si>
  <si>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</si>
  <si>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</si>
  <si>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</si>
  <si>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</si>
  <si>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</si>
  <si>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</si>
  <si>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</si>
  <si>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</si>
  <si>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</si>
  <si>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</si>
  <si>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</si>
  <si>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</si>
  <si>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</si>
  <si>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</si>
  <si>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</si>
  <si>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</si>
  <si>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</si>
  <si>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</si>
  <si>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</si>
  <si>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</si>
  <si>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</si>
  <si>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</si>
  <si>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</si>
  <si>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</si>
  <si>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</si>
  <si>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</si>
  <si>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</si>
  <si>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</si>
  <si>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</si>
  <si>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</si>
  <si>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</si>
  <si>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</si>
  <si>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</si>
  <si>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</si>
  <si>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</si>
  <si>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</si>
  <si>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</si>
  <si>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</si>
  <si>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</si>
  <si>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</si>
  <si>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</si>
  <si>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</si>
  <si>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</si>
  <si>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</si>
  <si>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</si>
  <si>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</si>
  <si>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</si>
  <si>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</si>
  <si>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</si>
  <si>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</si>
  <si>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</si>
  <si>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</si>
  <si>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</si>
  <si>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</si>
  <si>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</si>
  <si>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</si>
  <si>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</si>
  <si>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</si>
  <si>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</si>
  <si>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</si>
  <si>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</si>
  <si>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</si>
  <si>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</si>
  <si>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</si>
  <si>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</si>
  <si>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</si>
  <si>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</si>
  <si>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</si>
  <si>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</si>
  <si>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</si>
  <si>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</si>
  <si>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</si>
  <si>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</si>
  <si>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</si>
  <si>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</si>
  <si>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</si>
  <si>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</si>
  <si>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</si>
  <si>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</si>
  <si>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</si>
  <si>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</si>
  <si>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</si>
  <si>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</si>
  <si>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</si>
  <si>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</si>
  <si>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</si>
  <si>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</si>
  <si>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</si>
  <si>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</si>
  <si>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</si>
  <si>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</si>
  <si>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</si>
  <si>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</si>
  <si>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</si>
  <si>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</si>
  <si>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</si>
  <si>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</si>
  <si>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</si>
  <si>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</si>
  <si>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</si>
  <si>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</si>
  <si>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</si>
  <si>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</si>
  <si>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</si>
  <si>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</si>
  <si>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</si>
  <si>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</si>
  <si>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</si>
  <si>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</si>
  <si>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</si>
  <si>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</si>
  <si>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</si>
  <si>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</si>
  <si>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</si>
  <si>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</si>
  <si>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</si>
  <si>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</si>
  <si>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</si>
  <si>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</si>
  <si>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</si>
  <si>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</si>
  <si>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</si>
  <si>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</si>
  <si>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</si>
  <si>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</si>
  <si>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</si>
  <si>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</si>
  <si>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</si>
  <si>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</si>
  <si>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</si>
  <si>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</si>
  <si>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</si>
  <si>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</si>
  <si>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</si>
  <si>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</si>
  <si>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</si>
  <si>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</si>
  <si>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</si>
  <si>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</si>
  <si>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</si>
  <si>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</si>
  <si>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</si>
  <si>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</si>
  <si>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</si>
  <si>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</si>
  <si>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</si>
  <si>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</si>
  <si>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</si>
  <si>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</si>
  <si>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</si>
  <si>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</si>
  <si>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</si>
  <si>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</si>
  <si>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</si>
  <si>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</si>
  <si>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</si>
  <si>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</si>
  <si>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</si>
  <si>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</si>
  <si>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</si>
  <si>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</si>
  <si>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</si>
  <si>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</si>
  <si>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</si>
  <si>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</si>
  <si>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</si>
  <si>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</si>
  <si>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</si>
  <si>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</si>
  <si>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</si>
  <si>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</si>
  <si>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</si>
  <si>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</si>
  <si>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</si>
  <si>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</si>
  <si>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</si>
  <si>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</si>
  <si>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</si>
  <si>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</si>
  <si>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</si>
  <si>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</si>
  <si>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</si>
  <si>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</si>
  <si>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</si>
  <si>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</si>
  <si>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</si>
  <si>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</si>
  <si>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</si>
  <si>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</si>
  <si>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</si>
  <si>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</si>
  <si>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</si>
  <si>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</si>
  <si>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</si>
  <si>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</si>
  <si>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</si>
  <si>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</si>
  <si>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</si>
  <si>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</si>
  <si>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</si>
  <si>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</si>
  <si>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</si>
  <si>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</si>
  <si>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</si>
  <si>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</si>
  <si>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</si>
  <si>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</si>
  <si>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</si>
  <si>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</si>
  <si>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</si>
  <si>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</si>
  <si>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</si>
  <si>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</si>
  <si>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</si>
  <si>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</si>
  <si>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</si>
  <si>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</si>
  <si>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</si>
  <si>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</si>
  <si>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</si>
  <si>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</si>
  <si>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</si>
  <si>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</si>
  <si>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</si>
  <si>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</si>
  <si>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</si>
  <si>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</si>
  <si>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</si>
  <si>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</si>
  <si>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</si>
  <si>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</si>
  <si>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</si>
  <si>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</si>
  <si>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</si>
  <si>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</si>
  <si>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</si>
  <si>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</si>
  <si>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</si>
  <si>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</si>
  <si>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</si>
  <si>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</si>
  <si>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</si>
  <si>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</si>
  <si>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</si>
  <si>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</si>
  <si>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</si>
  <si>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</si>
  <si>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</si>
  <si>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</si>
  <si>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</si>
  <si>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</si>
  <si>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</si>
  <si>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</si>
  <si>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</si>
  <si>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</si>
  <si>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</si>
  <si>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</si>
  <si>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</si>
  <si>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</si>
  <si>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</si>
  <si>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</si>
  <si>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</si>
  <si>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</si>
  <si>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</si>
  <si>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</si>
  <si>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</si>
  <si>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</si>
  <si>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</si>
  <si>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</si>
  <si>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</si>
  <si>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</si>
  <si>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</si>
  <si>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</si>
  <si>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</si>
  <si>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</si>
  <si>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</si>
  <si>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</si>
  <si>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</si>
  <si>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</si>
  <si>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</si>
  <si>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</si>
  <si>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</si>
  <si>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</si>
  <si>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</si>
  <si>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</si>
  <si>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</si>
  <si>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</si>
  <si>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</si>
  <si>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</si>
  <si>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</si>
  <si>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</si>
  <si>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</si>
  <si>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</si>
  <si>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</si>
  <si>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</si>
  <si>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</si>
  <si>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</si>
  <si>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</si>
  <si>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</si>
  <si>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</si>
  <si>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</si>
  <si>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</si>
  <si>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</si>
  <si>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</si>
  <si>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</si>
  <si>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</si>
  <si>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</si>
  <si>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</si>
  <si>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</si>
  <si>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</si>
  <si>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</si>
  <si>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</si>
  <si>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</si>
  <si>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</si>
  <si>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</si>
  <si>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</si>
  <si>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</si>
  <si>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</si>
  <si>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</si>
  <si>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</si>
  <si>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</si>
  <si>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</si>
  <si>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</si>
  <si>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</si>
  <si>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</si>
  <si>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</si>
  <si>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</si>
  <si>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</si>
  <si>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</si>
  <si>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</si>
  <si>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</si>
  <si>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</si>
  <si>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</si>
  <si>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</si>
  <si>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</si>
  <si>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</si>
  <si>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</si>
  <si>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</si>
  <si>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</si>
  <si>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</si>
  <si>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</si>
  <si>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</si>
  <si>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</si>
  <si>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</si>
  <si>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</si>
  <si>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</si>
  <si>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</si>
  <si>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</si>
  <si>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</si>
  <si>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</si>
  <si>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</si>
  <si>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</si>
  <si>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</si>
  <si>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</si>
  <si>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</si>
  <si>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</si>
  <si>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</si>
  <si>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</si>
  <si>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</si>
  <si>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</si>
  <si>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</si>
  <si>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</si>
  <si>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</si>
  <si>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</si>
  <si>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</si>
  <si>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</si>
  <si>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</si>
  <si>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</si>
  <si>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</si>
  <si>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</si>
  <si>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</si>
  <si>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</si>
  <si>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</si>
  <si>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</si>
  <si>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</si>
  <si>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</si>
  <si>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</si>
  <si>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</si>
  <si>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</si>
  <si>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</si>
  <si>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</si>
  <si>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</si>
  <si>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</si>
  <si>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</si>
  <si>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</si>
  <si>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</si>
  <si>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</si>
  <si>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</si>
  <si>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</si>
  <si>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</si>
  <si>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</si>
  <si>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</si>
  <si>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</si>
  <si>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</si>
  <si>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</si>
  <si>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</si>
  <si>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</si>
  <si>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</si>
  <si>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</si>
  <si>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</si>
  <si>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</si>
  <si>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</si>
  <si>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</si>
  <si>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</si>
  <si>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</si>
  <si>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</si>
  <si>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</si>
  <si>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</si>
  <si>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</si>
  <si>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</si>
  <si>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</si>
  <si>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</si>
  <si>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</si>
  <si>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</si>
  <si>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</si>
  <si>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</si>
  <si>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</si>
  <si>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</si>
  <si>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</si>
  <si>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</si>
  <si>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</si>
  <si>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</si>
  <si>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</si>
  <si>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</si>
  <si>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</si>
  <si>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</si>
  <si>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</si>
  <si>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</si>
  <si>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</si>
  <si>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</si>
  <si>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</si>
  <si>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</si>
  <si>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</si>
  <si>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</si>
  <si>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</si>
  <si>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</si>
  <si>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</si>
  <si>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</si>
  <si>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</si>
  <si>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</si>
  <si>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</si>
  <si>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</si>
  <si>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</si>
  <si>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</si>
  <si>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</si>
  <si>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</si>
  <si>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</si>
  <si>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</si>
  <si>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</si>
  <si>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</si>
  <si>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</si>
  <si>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</si>
  <si>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</si>
  <si>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</si>
  <si>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</si>
  <si>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</si>
  <si>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</si>
  <si>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</si>
  <si>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</si>
  <si>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</si>
  <si>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</si>
  <si>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</si>
  <si>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</si>
  <si>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</si>
  <si>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</si>
  <si>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</si>
  <si>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</si>
  <si>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</si>
  <si>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</si>
  <si>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</si>
  <si>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</si>
  <si>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</si>
  <si>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</si>
  <si>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</si>
  <si>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</si>
  <si>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</si>
  <si>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</si>
  <si>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</si>
  <si>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</si>
  <si>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</si>
  <si>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</si>
  <si>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</si>
  <si>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</si>
  <si>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</si>
  <si>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</si>
  <si>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</si>
  <si>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</si>
  <si>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</si>
  <si>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</si>
  <si>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</si>
  <si>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</si>
  <si>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</si>
  <si>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</si>
  <si>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</si>
  <si>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</si>
  <si>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</si>
  <si>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</si>
  <si>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</si>
  <si>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</si>
  <si>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</si>
  <si>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</si>
  <si>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</si>
  <si>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</si>
  <si>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</si>
  <si>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</si>
  <si>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</si>
  <si>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</si>
  <si>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</si>
  <si>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</si>
  <si>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</si>
  <si>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</si>
  <si>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</si>
  <si>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</si>
  <si>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</si>
  <si>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</si>
  <si>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</si>
  <si>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</si>
  <si>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</si>
  <si>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</si>
  <si>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</si>
  <si>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</si>
  <si>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</si>
  <si>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</si>
  <si>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</si>
  <si>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</si>
  <si>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</si>
  <si>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</si>
  <si>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</si>
  <si>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</si>
  <si>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</si>
  <si>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</si>
  <si>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</si>
  <si>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</si>
  <si>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</si>
  <si>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</si>
  <si>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</si>
  <si>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</si>
  <si>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</si>
  <si>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</si>
  <si>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</si>
  <si>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</si>
  <si>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</si>
  <si>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</si>
  <si>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</si>
  <si>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</si>
  <si>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</si>
  <si>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</si>
  <si>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</si>
  <si>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</si>
  <si>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</si>
  <si>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</si>
  <si>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</si>
  <si>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</si>
  <si>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</si>
  <si>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</si>
  <si>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</si>
  <si>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</si>
  <si>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</si>
  <si>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</si>
  <si>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</si>
  <si>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</si>
  <si>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</si>
  <si>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</si>
  <si>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</si>
  <si>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</si>
  <si>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</si>
  <si>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</si>
  <si>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</si>
  <si>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</si>
  <si>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</si>
  <si>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</si>
  <si>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</si>
  <si>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</si>
  <si>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</si>
  <si>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</si>
  <si>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</si>
  <si>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</si>
  <si>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</si>
  <si>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</si>
  <si>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</si>
  <si>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</si>
  <si>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</si>
  <si>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</si>
  <si>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</si>
  <si>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</si>
  <si>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</si>
  <si>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</si>
  <si>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</si>
  <si>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</si>
  <si>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</si>
  <si>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</si>
  <si>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</si>
  <si>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</si>
  <si>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</si>
  <si>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</si>
  <si>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</si>
  <si>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</si>
  <si>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</si>
  <si>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</si>
  <si>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</si>
  <si>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</si>
  <si>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</si>
  <si>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</si>
  <si>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</si>
  <si>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</si>
  <si>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</si>
  <si>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</si>
  <si>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</si>
  <si>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</si>
  <si>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</si>
  <si>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</si>
  <si>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</si>
  <si>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</si>
  <si>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</si>
  <si>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</si>
  <si>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</si>
  <si>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</si>
  <si>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</si>
  <si>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</si>
  <si>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</si>
  <si>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</si>
  <si>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</si>
  <si>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</si>
  <si>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</si>
  <si>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</si>
  <si>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</si>
  <si>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</si>
  <si>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</si>
  <si>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</si>
  <si>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</si>
  <si>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</si>
  <si>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</si>
  <si>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</si>
  <si>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</si>
  <si>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</si>
  <si>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</si>
  <si>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</si>
  <si>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</si>
  <si>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</si>
  <si>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</si>
  <si>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</si>
  <si>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</si>
  <si>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</si>
  <si>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</si>
  <si>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</si>
  <si>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</si>
  <si>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</si>
  <si>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</si>
  <si>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</si>
  <si>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</si>
  <si>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</si>
  <si>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</si>
  <si>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</si>
  <si>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</si>
  <si>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</si>
  <si>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</si>
  <si>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</si>
  <si>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</si>
  <si>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</si>
  <si>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</si>
  <si>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</si>
  <si>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</si>
  <si>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</si>
  <si>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</si>
  <si>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</si>
  <si>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</si>
  <si>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</si>
  <si>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</si>
  <si>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</si>
  <si>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</si>
  <si>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</si>
  <si>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</si>
  <si>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</si>
  <si>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</si>
  <si>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</si>
  <si>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</si>
  <si>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</si>
  <si>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</si>
  <si>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</si>
  <si>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</si>
  <si>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</si>
  <si>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</si>
  <si>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</si>
  <si>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</si>
  <si>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</si>
  <si>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</si>
  <si>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</si>
  <si>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</si>
  <si>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</si>
  <si>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</si>
  <si>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</si>
  <si>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</si>
  <si>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</si>
  <si>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</si>
  <si>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</si>
  <si>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</si>
  <si>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</si>
  <si>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</si>
  <si>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</si>
  <si>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</si>
  <si>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</si>
  <si>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</si>
  <si>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</si>
  <si>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</si>
  <si>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</si>
  <si>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</si>
  <si>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</si>
  <si>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</si>
  <si>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</si>
  <si>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</si>
  <si>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</si>
  <si>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</si>
  <si>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</si>
  <si>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</si>
  <si>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</si>
  <si>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</si>
  <si>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</si>
  <si>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</si>
  <si>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</si>
  <si>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</si>
  <si>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</si>
  <si>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</si>
  <si>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</si>
  <si>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</si>
  <si>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</si>
  <si>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</si>
  <si>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</si>
  <si>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</si>
  <si>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</si>
  <si>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</si>
  <si>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</si>
  <si>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</si>
  <si>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</si>
  <si>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</si>
  <si>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</si>
  <si>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</si>
  <si>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</si>
  <si>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</si>
  <si>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</si>
  <si>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</si>
  <si>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</si>
  <si>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</si>
  <si>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</si>
  <si>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</si>
  <si>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</si>
  <si>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</si>
  <si>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</si>
  <si>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</si>
  <si>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</si>
  <si>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</si>
  <si>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</si>
  <si>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</si>
  <si>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</si>
  <si>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</si>
  <si>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</si>
  <si>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</si>
  <si>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</si>
  <si>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</si>
  <si>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</si>
  <si>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</si>
  <si>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</si>
  <si>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</si>
  <si>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</si>
  <si>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</si>
  <si>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</si>
  <si>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</si>
  <si>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</si>
  <si>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</si>
  <si>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</si>
  <si>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</si>
  <si>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</si>
  <si>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</si>
  <si>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</si>
  <si>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</si>
  <si>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</si>
  <si>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</si>
  <si>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</si>
  <si>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</si>
  <si>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</si>
  <si>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</si>
  <si>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</si>
  <si>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</si>
  <si>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</si>
  <si>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</si>
  <si>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</si>
  <si>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</si>
  <si>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</si>
  <si>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</si>
  <si>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</si>
  <si>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</si>
  <si>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</si>
  <si>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</si>
  <si>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</si>
  <si>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</si>
  <si>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</si>
  <si>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</si>
  <si>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</si>
  <si>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</si>
  <si>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</si>
  <si>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</si>
  <si>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</si>
  <si>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</si>
  <si>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</si>
  <si>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</si>
  <si>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</si>
  <si>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</si>
  <si>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</si>
  <si>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</si>
  <si>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</si>
  <si>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</si>
  <si>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</si>
  <si>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</si>
  <si>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</si>
  <si>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</si>
  <si>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</si>
  <si>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</si>
  <si>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</si>
  <si>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</si>
  <si>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</si>
  <si>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</si>
  <si>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</si>
  <si>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</si>
  <si>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</si>
  <si>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</si>
  <si>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</si>
  <si>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</si>
  <si>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</si>
  <si>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</si>
  <si>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</si>
  <si>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</si>
  <si>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</si>
  <si>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</si>
  <si>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</si>
  <si>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</si>
  <si>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</si>
  <si>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</si>
  <si>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</si>
  <si>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</si>
  <si>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</si>
  <si>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</si>
  <si>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</si>
  <si>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</si>
  <si>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</si>
  <si>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</si>
  <si>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</si>
  <si>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</si>
  <si>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</si>
  <si>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</si>
  <si>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</si>
  <si>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</si>
  <si>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</si>
  <si>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</si>
  <si>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</si>
  <si>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</si>
  <si>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</si>
  <si>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</si>
  <si>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</si>
  <si>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</si>
  <si>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</si>
  <si>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</si>
  <si>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</si>
  <si>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</si>
  <si>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</si>
  <si>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</si>
  <si>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</si>
  <si>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</si>
  <si>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</si>
  <si>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</si>
  <si>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</si>
  <si>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</si>
  <si>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</si>
  <si>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</si>
  <si>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</si>
  <si>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</si>
  <si>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</si>
  <si>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</si>
  <si>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</si>
  <si>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</si>
  <si>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</si>
  <si>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</si>
  <si>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</si>
  <si>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</si>
  <si>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</si>
  <si>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</si>
  <si>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</si>
  <si>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</si>
  <si>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</si>
  <si>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</si>
  <si>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</si>
  <si>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</si>
  <si>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</si>
  <si>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</si>
  <si>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</si>
  <si>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</si>
  <si>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</si>
  <si>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</si>
  <si>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</si>
  <si>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</si>
  <si>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</si>
  <si>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</si>
  <si>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</si>
  <si>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</si>
  <si>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</si>
  <si>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</si>
  <si>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</si>
  <si>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</si>
  <si>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</si>
  <si>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</si>
  <si>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</si>
  <si>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</si>
  <si>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</si>
  <si>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</si>
  <si>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</si>
  <si>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</si>
  <si>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</si>
  <si>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</si>
  <si>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</si>
  <si>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</si>
  <si>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</si>
  <si>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</si>
  <si>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</si>
  <si>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</si>
  <si>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</si>
  <si>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</si>
  <si>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</si>
  <si>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</si>
  <si>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</si>
  <si>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</si>
  <si>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</si>
  <si>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</si>
  <si>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</si>
  <si>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</si>
  <si>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</si>
  <si>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</si>
  <si>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</si>
  <si>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</si>
  <si>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</si>
  <si>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</si>
  <si>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</si>
  <si>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</si>
  <si>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</si>
  <si>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</si>
  <si>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</si>
  <si>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</si>
  <si>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</si>
  <si>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</si>
  <si>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</si>
  <si>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</si>
  <si>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</si>
  <si>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</si>
  <si>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</si>
  <si>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</si>
  <si>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</si>
  <si>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</si>
  <si>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</si>
  <si>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</si>
  <si>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</si>
  <si>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</si>
  <si>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</si>
  <si>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</si>
  <si>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</si>
  <si>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</si>
  <si>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</si>
  <si>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</si>
  <si>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</si>
  <si>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</si>
  <si>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</si>
  <si>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</si>
  <si>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</si>
  <si>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</si>
  <si>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</si>
  <si>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</si>
  <si>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</si>
  <si>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</si>
  <si>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</si>
  <si>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</si>
  <si>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</si>
  <si>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</si>
  <si>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</si>
  <si>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</si>
  <si>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</si>
  <si>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</si>
  <si>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</si>
  <si>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</si>
  <si>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</si>
  <si>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</si>
  <si>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</si>
  <si>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</si>
  <si>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</si>
  <si>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</si>
  <si>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</si>
  <si>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</si>
  <si>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</si>
  <si>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</si>
  <si>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</si>
  <si>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</si>
  <si>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</si>
  <si>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</si>
  <si>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</si>
  <si>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</si>
  <si>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</si>
  <si>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</si>
  <si>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</si>
  <si>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</si>
  <si>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</si>
  <si>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</si>
  <si>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</si>
  <si>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</si>
  <si>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</si>
  <si>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</si>
  <si>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</si>
  <si>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</si>
  <si>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</si>
  <si>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</si>
  <si>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</si>
  <si>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</si>
  <si>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</si>
  <si>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</si>
  <si>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</si>
  <si>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</si>
  <si>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</si>
  <si>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</si>
  <si>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</si>
  <si>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</si>
  <si>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</si>
  <si>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</si>
  <si>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</si>
  <si>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</si>
  <si>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</si>
  <si>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</si>
  <si>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</si>
  <si>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</si>
  <si>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</si>
  <si>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</si>
  <si>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</si>
  <si>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</si>
  <si>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</si>
  <si>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</si>
  <si>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</si>
  <si>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</si>
  <si>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</si>
  <si>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</si>
  <si>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</si>
  <si>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</si>
  <si>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</si>
  <si>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</si>
  <si>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</si>
  <si>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</si>
  <si>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</si>
  <si>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</si>
  <si>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</si>
  <si>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</si>
  <si>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</si>
  <si>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</si>
  <si>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</si>
  <si>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</si>
  <si>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</si>
  <si>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</si>
  <si>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</si>
  <si>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</si>
  <si>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</si>
  <si>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</si>
  <si>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</si>
  <si>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</si>
  <si>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</si>
  <si>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</si>
  <si>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</si>
  <si>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</si>
  <si>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</si>
  <si>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</si>
  <si>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</si>
  <si>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</si>
  <si>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</si>
  <si>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</si>
  <si>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</si>
  <si>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</si>
  <si>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</si>
  <si>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</si>
  <si>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</si>
  <si>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</si>
  <si>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</si>
  <si>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</si>
  <si>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</si>
  <si>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</si>
  <si>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</si>
  <si>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</si>
  <si>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</si>
  <si>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</si>
  <si>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</si>
  <si>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</si>
  <si>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</si>
  <si>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</si>
  <si>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</si>
  <si>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</si>
  <si>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</si>
  <si>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</si>
  <si>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</si>
  <si>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</si>
  <si>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</si>
  <si>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</si>
  <si>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</si>
  <si>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</si>
  <si>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</si>
  <si>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</si>
  <si>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</si>
  <si>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</si>
  <si>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</si>
  <si>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</si>
  <si>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</si>
  <si>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</si>
  <si>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</si>
  <si>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</si>
  <si>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</si>
  <si>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</si>
  <si>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</si>
  <si>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</si>
  <si>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</si>
  <si>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</si>
  <si>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</si>
  <si>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</si>
  <si>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</si>
  <si>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</si>
  <si>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</si>
  <si>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</si>
  <si>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</si>
  <si>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</si>
  <si>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</si>
  <si>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</si>
  <si>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</si>
  <si>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</si>
  <si>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</si>
  <si>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</si>
  <si>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</si>
  <si>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</si>
  <si>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</si>
  <si>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</si>
  <si>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</si>
  <si>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</si>
  <si>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</si>
  <si>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</si>
  <si>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</si>
  <si>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</si>
  <si>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</si>
  <si>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</si>
  <si>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</si>
  <si>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</si>
  <si>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</si>
  <si>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</si>
  <si>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</si>
  <si>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</si>
  <si>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</si>
  <si>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</si>
  <si>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</si>
  <si>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</si>
  <si>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</si>
  <si>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</si>
  <si>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</si>
  <si>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</si>
  <si>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</si>
  <si>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</si>
  <si>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</si>
  <si>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</si>
  <si>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</si>
  <si>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</si>
  <si>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</si>
  <si>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</si>
  <si>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</si>
  <si>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</si>
  <si>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</si>
  <si>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</si>
  <si>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</si>
  <si>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</si>
  <si>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</si>
  <si>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</si>
  <si>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</si>
  <si>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</si>
  <si>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</si>
  <si>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</si>
  <si>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</si>
  <si>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</si>
  <si>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</si>
  <si>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</si>
  <si>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</si>
  <si>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</si>
  <si>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</si>
  <si>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</si>
  <si>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</si>
  <si>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</si>
  <si>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</si>
  <si>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</si>
  <si>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</si>
  <si>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</si>
  <si>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</si>
  <si>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</si>
  <si>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</si>
  <si>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</si>
  <si>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</si>
  <si>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</si>
  <si>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</si>
  <si>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</si>
  <si>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</si>
  <si>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</si>
  <si>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</si>
  <si>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</si>
  <si>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</si>
  <si>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</si>
  <si>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</si>
  <si>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</si>
  <si>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</si>
  <si>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</si>
  <si>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</si>
  <si>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</si>
  <si>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</si>
  <si>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</si>
  <si>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</si>
  <si>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</si>
  <si>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</si>
  <si>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</si>
  <si>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</si>
  <si>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</si>
  <si>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</si>
  <si>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</si>
  <si>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</si>
  <si>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</si>
  <si>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</si>
  <si>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</si>
  <si>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</si>
  <si>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</si>
  <si>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</si>
  <si>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</si>
  <si>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</si>
  <si>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</si>
  <si>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</si>
  <si>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</si>
  <si>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</si>
  <si>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</si>
  <si>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</si>
  <si>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</si>
  <si>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</si>
  <si>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</si>
  <si>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</si>
  <si>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</si>
  <si>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</si>
  <si>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</si>
  <si>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</si>
  <si>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</si>
  <si>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</si>
  <si>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</si>
  <si>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</si>
  <si>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</si>
  <si>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</si>
  <si>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</si>
  <si>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</si>
  <si>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</si>
  <si>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</si>
  <si>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</si>
  <si>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</si>
  <si>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</si>
  <si>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</si>
  <si>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</si>
  <si>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</si>
  <si>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</si>
  <si>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</si>
  <si>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</si>
  <si>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</si>
  <si>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</si>
  <si>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</si>
  <si>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</si>
  <si>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</si>
  <si>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</si>
  <si>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</si>
  <si>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</si>
  <si>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</si>
  <si>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</si>
  <si>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</si>
  <si>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</si>
  <si>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</si>
  <si>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</si>
  <si>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</si>
  <si>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</si>
  <si>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</si>
  <si>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</si>
  <si>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</si>
  <si>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</si>
  <si>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</si>
  <si>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</si>
  <si>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</si>
  <si>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</si>
  <si>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</si>
  <si>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</si>
  <si>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</si>
  <si>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</si>
  <si>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</si>
  <si>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</si>
  <si>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</si>
  <si>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</si>
  <si>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</si>
  <si>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</si>
  <si>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</si>
  <si>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</si>
  <si>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</si>
  <si>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</si>
  <si>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</si>
  <si>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</si>
  <si>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</si>
  <si>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</si>
  <si>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</si>
  <si>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</si>
  <si>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</si>
  <si>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</si>
  <si>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</si>
  <si>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</si>
  <si>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</si>
  <si>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</si>
  <si>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</si>
  <si>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</si>
  <si>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</si>
  <si>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</si>
  <si>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</si>
  <si>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</si>
  <si>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</si>
  <si>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</si>
  <si>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</si>
  <si>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</si>
  <si>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</si>
  <si>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</si>
  <si>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</si>
  <si>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</si>
  <si>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</si>
  <si>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</si>
  <si>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</si>
  <si>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</si>
  <si>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</si>
  <si>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</si>
  <si>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</si>
  <si>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</si>
  <si>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</si>
  <si>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</si>
  <si>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</si>
  <si>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</si>
  <si>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</si>
  <si>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</si>
  <si>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</si>
  <si>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</si>
  <si>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</si>
  <si>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</si>
  <si>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</si>
  <si>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</si>
  <si>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</si>
  <si>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</si>
  <si>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</si>
  <si>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</si>
  <si>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</si>
  <si>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</si>
  <si>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</si>
  <si>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</si>
  <si>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</si>
  <si>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</si>
  <si>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</si>
  <si>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</si>
  <si>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</si>
  <si>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</si>
  <si>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</si>
  <si>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</si>
  <si>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</si>
  <si>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</si>
  <si>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</si>
  <si>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</si>
  <si>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</si>
  <si>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</si>
  <si>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</si>
  <si>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</si>
  <si>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</si>
  <si>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</si>
  <si>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</si>
  <si>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</si>
  <si>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</si>
  <si>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</si>
  <si>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</si>
  <si>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</si>
  <si>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</si>
  <si>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</si>
  <si>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</si>
  <si>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</si>
  <si>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</si>
  <si>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</si>
  <si>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</si>
  <si>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</si>
  <si>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</si>
  <si>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</si>
  <si>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</si>
  <si>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</si>
  <si>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</si>
  <si>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</si>
  <si>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</si>
  <si>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</si>
  <si>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</si>
  <si>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</si>
  <si>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</si>
  <si>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</si>
  <si>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</si>
  <si>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</si>
  <si>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</si>
  <si>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</si>
  <si>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</si>
  <si>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</si>
  <si>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</si>
  <si>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</si>
  <si>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</si>
  <si>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</si>
  <si>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</si>
  <si>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</si>
  <si>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</si>
  <si>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</si>
  <si>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</si>
  <si>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</si>
  <si>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</si>
  <si>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</si>
  <si>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</si>
  <si>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</si>
  <si>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</si>
  <si>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</si>
  <si>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</si>
  <si>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</si>
  <si>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</si>
  <si>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</si>
  <si>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</si>
  <si>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</si>
  <si>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</si>
  <si>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</si>
  <si>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</si>
  <si>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</si>
  <si>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</si>
  <si>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</si>
  <si>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</si>
  <si>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</si>
  <si>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</si>
  <si>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</si>
  <si>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</si>
  <si>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</si>
  <si>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</si>
  <si>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</si>
  <si>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</si>
  <si>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</si>
  <si>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</si>
  <si>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</si>
  <si>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</si>
  <si>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</si>
  <si>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</si>
  <si>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</si>
  <si>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</si>
  <si>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</si>
  <si>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</si>
  <si>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</si>
  <si>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</si>
  <si>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</si>
  <si>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</si>
  <si>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</si>
  <si>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</si>
  <si>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</si>
  <si>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</si>
  <si>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</si>
  <si>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</si>
  <si>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</si>
  <si>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</si>
  <si>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</si>
  <si>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</si>
  <si>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</si>
  <si>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</si>
  <si>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</si>
  <si>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</si>
  <si>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</si>
  <si>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</si>
  <si>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</si>
  <si>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</si>
  <si>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</si>
  <si>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</si>
  <si>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</si>
  <si>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</si>
  <si>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</si>
  <si>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</si>
  <si>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</si>
  <si>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</si>
  <si>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</si>
  <si>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</si>
  <si>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</si>
  <si>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</si>
  <si>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</si>
  <si>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</si>
  <si>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</si>
  <si>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</si>
  <si>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</si>
  <si>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</si>
  <si>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</si>
  <si>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</si>
  <si>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</si>
  <si>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</si>
  <si>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</si>
  <si>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</si>
  <si>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</si>
  <si>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</si>
  <si>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</si>
  <si>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</si>
  <si>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</si>
  <si>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</si>
  <si>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</si>
  <si>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</si>
  <si>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</si>
  <si>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</si>
  <si>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</si>
  <si>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</si>
  <si>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</si>
  <si>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</si>
  <si>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</si>
  <si>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</si>
  <si>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</si>
  <si>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</si>
  <si>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</si>
  <si>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</si>
  <si>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</si>
  <si>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</si>
  <si>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</si>
  <si>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</si>
  <si>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</si>
  <si>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</si>
  <si>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</si>
  <si>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</si>
  <si>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</si>
  <si>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</si>
  <si>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</si>
  <si>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</si>
  <si>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</si>
  <si>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</si>
  <si>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</si>
  <si>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</si>
  <si>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</si>
  <si>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</si>
  <si>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</si>
  <si>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</si>
  <si>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</si>
  <si>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</si>
  <si>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</si>
  <si>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</si>
  <si>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</si>
  <si>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</si>
  <si>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</si>
  <si>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</si>
  <si>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</si>
  <si>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</si>
  <si>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</si>
  <si>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</si>
  <si>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</si>
  <si>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</si>
  <si>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</si>
  <si>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</si>
  <si>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</si>
  <si>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</si>
  <si>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</si>
  <si>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</si>
  <si>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</si>
  <si>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</si>
  <si>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</si>
  <si>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</si>
  <si>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</si>
  <si>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</si>
  <si>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</si>
  <si>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</si>
  <si>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</si>
  <si>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</si>
  <si>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</si>
  <si>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</si>
  <si>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</si>
  <si>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</si>
  <si>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</si>
  <si>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</si>
  <si>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</si>
  <si>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</si>
  <si>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</si>
  <si>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</si>
  <si>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</si>
  <si>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</si>
  <si>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</si>
  <si>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</si>
  <si>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</si>
  <si>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</si>
  <si>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</si>
  <si>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</si>
  <si>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</si>
  <si>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</si>
  <si>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</si>
  <si>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</si>
  <si>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</si>
  <si>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</si>
  <si>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</si>
  <si>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</si>
  <si>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</si>
  <si>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</si>
  <si>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</si>
  <si>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</si>
  <si>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</si>
  <si>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</si>
  <si>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</si>
  <si>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</si>
  <si>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</si>
  <si>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</si>
  <si>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</si>
  <si>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</si>
  <si>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</si>
  <si>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</si>
  <si>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</si>
  <si>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</si>
  <si>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</si>
  <si>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</si>
  <si>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</si>
  <si>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</si>
  <si>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</si>
  <si>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</si>
  <si>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</si>
  <si>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</si>
  <si>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</si>
  <si>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</si>
  <si>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</si>
  <si>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</si>
  <si>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</si>
  <si>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</si>
  <si>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</si>
  <si>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</si>
  <si>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</si>
  <si>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</si>
  <si>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</si>
  <si>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</si>
  <si>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</si>
  <si>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</si>
  <si>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</si>
  <si>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</si>
  <si>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</si>
  <si>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</si>
  <si>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</si>
  <si>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</si>
  <si>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</si>
  <si>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</si>
  <si>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</si>
  <si>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</si>
  <si>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</si>
  <si>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</si>
  <si>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</si>
  <si>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</si>
  <si>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</si>
  <si>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</si>
  <si>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</si>
  <si>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</si>
  <si>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</si>
  <si>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</si>
  <si>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</si>
  <si>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</si>
  <si>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</si>
  <si>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</si>
  <si>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</si>
  <si>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</si>
  <si>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</si>
  <si>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</si>
  <si>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</si>
  <si>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</si>
  <si>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</si>
  <si>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</si>
  <si>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</si>
  <si>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</si>
  <si>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</si>
  <si>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</si>
  <si>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</si>
  <si>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</si>
  <si>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</si>
  <si>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</si>
  <si>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</si>
  <si>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</si>
  <si>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</si>
  <si>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</si>
  <si>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</si>
  <si>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</si>
  <si>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</si>
  <si>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</si>
  <si>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</si>
  <si>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</si>
  <si>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</si>
  <si>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</si>
  <si>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</si>
  <si>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</si>
  <si>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</si>
  <si>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</si>
  <si>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</si>
  <si>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</si>
  <si>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</si>
  <si>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</si>
  <si>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</si>
  <si>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</si>
  <si>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</si>
  <si>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</si>
  <si>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</si>
  <si>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</si>
  <si>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</si>
  <si>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</si>
  <si>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</si>
  <si>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</si>
  <si>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</si>
  <si>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</si>
  <si>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</si>
  <si>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</si>
  <si>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</si>
  <si>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</si>
  <si>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</si>
  <si>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</si>
  <si>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</si>
  <si>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</si>
  <si>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</si>
  <si>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</si>
  <si>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</si>
  <si>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</si>
  <si>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</si>
  <si>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</si>
  <si>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</si>
  <si>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</si>
  <si>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</si>
  <si>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</si>
  <si>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</si>
  <si>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</si>
  <si>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</si>
  <si>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</si>
  <si>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</si>
  <si>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</si>
  <si>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</si>
  <si>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</si>
  <si>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</si>
  <si>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</si>
  <si>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</si>
  <si>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</si>
  <si>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</si>
  <si>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</si>
  <si>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</si>
  <si>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</si>
  <si>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</si>
  <si>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</si>
  <si>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</si>
  <si>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</si>
  <si>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</si>
  <si>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</si>
  <si>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</si>
  <si>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</si>
  <si>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</si>
  <si>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</si>
  <si>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</si>
  <si>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</si>
  <si>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</si>
  <si>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</si>
  <si>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</si>
  <si>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</si>
  <si>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</si>
  <si>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</si>
  <si>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</si>
  <si>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</si>
  <si>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</si>
  <si>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</si>
  <si>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</si>
  <si>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</si>
  <si>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</si>
  <si>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</si>
  <si>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</si>
  <si>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</si>
  <si>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</si>
  <si>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</si>
  <si>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</si>
  <si>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</si>
  <si>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</si>
  <si>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</si>
  <si>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</si>
  <si>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</si>
  <si>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</si>
  <si>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</si>
  <si>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</si>
  <si>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</si>
  <si>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</si>
  <si>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</si>
  <si>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</si>
  <si>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</si>
  <si>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</si>
  <si>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</si>
  <si>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</si>
  <si>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</si>
  <si>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</si>
  <si>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</si>
  <si>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</si>
  <si>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</si>
  <si>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</si>
  <si>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</si>
  <si>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</si>
  <si>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</si>
  <si>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</si>
  <si>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</si>
  <si>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</si>
  <si>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</si>
  <si>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</si>
  <si>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</si>
  <si>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</si>
  <si>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</si>
  <si>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</si>
  <si>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</si>
  <si>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</si>
  <si>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</si>
  <si>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</si>
  <si>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</si>
  <si>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</si>
  <si>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</si>
  <si>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</si>
  <si>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</si>
  <si>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</si>
  <si>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</si>
  <si>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</si>
  <si>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</si>
  <si>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</si>
  <si>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</si>
  <si>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</si>
  <si>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</si>
  <si>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</si>
  <si>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</si>
  <si>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</si>
  <si>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</si>
  <si>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</si>
  <si>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</si>
  <si>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</si>
  <si>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</si>
  <si>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</si>
  <si>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</si>
  <si>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</si>
  <si>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</si>
  <si>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</si>
  <si>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</si>
  <si>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</si>
  <si>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</si>
  <si>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</si>
  <si>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</si>
  <si>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</si>
  <si>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</si>
  <si>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</si>
  <si>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</si>
  <si>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</si>
  <si>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</si>
  <si>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</si>
  <si>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</si>
  <si>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</si>
  <si>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</si>
  <si>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</si>
  <si>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</si>
  <si>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</si>
  <si>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</si>
  <si>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</si>
  <si>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</si>
  <si>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</si>
  <si>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</si>
  <si>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</si>
  <si>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</si>
  <si>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</si>
  <si>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</si>
  <si>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</si>
  <si>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</si>
  <si>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</si>
  <si>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</si>
  <si>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</si>
  <si>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</si>
  <si>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</si>
  <si>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</si>
  <si>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</si>
  <si>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</si>
  <si>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</si>
  <si>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</si>
  <si>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</si>
  <si>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</si>
  <si>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</si>
  <si>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</si>
  <si>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</si>
  <si>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</si>
  <si>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</si>
  <si>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</si>
  <si>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</si>
  <si>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</si>
  <si>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</si>
  <si>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</si>
  <si>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</si>
  <si>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</si>
  <si>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</si>
  <si>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</si>
  <si>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</si>
  <si>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</si>
  <si>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</si>
  <si>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</si>
  <si>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</si>
  <si>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</si>
  <si>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</si>
  <si>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</si>
  <si>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</si>
  <si>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</si>
  <si>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</si>
  <si>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</si>
  <si>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</si>
  <si>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</si>
  <si>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</si>
  <si>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</si>
  <si>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</si>
  <si>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</si>
  <si>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</si>
  <si>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</si>
  <si>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</si>
  <si>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</si>
  <si>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</si>
  <si>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</si>
  <si>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</si>
  <si>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</si>
  <si>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</si>
  <si>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</si>
  <si>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</si>
  <si>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</si>
  <si>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</si>
  <si>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</si>
  <si>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</si>
  <si>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</si>
  <si>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</si>
  <si>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</si>
  <si>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</si>
  <si>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</si>
  <si>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</si>
  <si>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</si>
  <si>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</si>
  <si>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</si>
  <si>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</si>
  <si>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</si>
  <si>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</si>
  <si>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</si>
  <si>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</si>
  <si>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</si>
  <si>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</si>
  <si>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</si>
  <si>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</si>
  <si>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</si>
  <si>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</si>
  <si>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</si>
  <si>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</si>
  <si>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</si>
  <si>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</si>
  <si>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</si>
  <si>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</si>
  <si>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</si>
  <si>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</si>
  <si>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</si>
  <si>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</si>
  <si>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</si>
  <si>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</si>
  <si>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</si>
  <si>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</si>
  <si>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</si>
  <si>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</si>
  <si>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</si>
  <si>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</si>
  <si>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</si>
  <si>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</si>
  <si>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</si>
  <si>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</si>
  <si>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</si>
  <si>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</si>
  <si>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</si>
  <si>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</si>
  <si>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</si>
  <si>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</si>
  <si>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</si>
  <si>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</si>
  <si>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</si>
  <si>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</si>
  <si>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</si>
  <si>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</si>
  <si>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</si>
  <si>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</si>
  <si>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</si>
  <si>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</si>
  <si>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</si>
  <si>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</si>
  <si>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</si>
  <si>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</si>
  <si>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</si>
  <si>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</si>
  <si>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</si>
  <si>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</si>
  <si>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</si>
  <si>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</si>
  <si>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</si>
  <si>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</si>
  <si>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</si>
  <si>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</si>
  <si>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</si>
  <si>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</si>
  <si>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</si>
  <si>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</si>
  <si>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</si>
  <si>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</si>
  <si>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</si>
  <si>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</si>
  <si>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</si>
  <si>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</si>
  <si>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</si>
  <si>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</si>
  <si>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</si>
  <si>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</si>
  <si>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</si>
  <si>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</si>
  <si>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</si>
  <si>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</si>
  <si>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</si>
  <si>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</si>
  <si>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</si>
  <si>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</si>
  <si>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</si>
  <si>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</si>
  <si>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</si>
  <si>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</si>
  <si>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</si>
  <si>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</si>
  <si>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</si>
  <si>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</si>
  <si>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</si>
  <si>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</si>
  <si>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</si>
  <si>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</si>
  <si>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</si>
  <si>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</si>
  <si>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</si>
  <si>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</si>
  <si>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</si>
  <si>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</si>
  <si>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</si>
  <si>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</si>
  <si>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</si>
  <si>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</si>
  <si>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</si>
  <si>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</si>
  <si>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</si>
  <si>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</si>
  <si>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</si>
  <si>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</si>
  <si>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</si>
  <si>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</si>
  <si>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</si>
  <si>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</si>
  <si>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</si>
  <si>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</si>
  <si>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</si>
  <si>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</si>
  <si>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</si>
  <si>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</si>
  <si>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</si>
  <si>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</si>
  <si>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</si>
  <si>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</si>
  <si>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</si>
  <si>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</si>
  <si>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</si>
  <si>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</si>
  <si>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</si>
  <si>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</si>
  <si>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</si>
  <si>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</si>
  <si>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</si>
  <si>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</si>
  <si>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</si>
  <si>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</si>
  <si>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</si>
  <si>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</si>
  <si>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</si>
  <si>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</si>
  <si>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</si>
  <si>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</si>
  <si>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</si>
  <si>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</si>
  <si>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</si>
  <si>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</si>
  <si>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</si>
  <si>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</si>
  <si>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</si>
  <si>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</si>
  <si>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</si>
  <si>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</si>
  <si>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</si>
  <si>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</si>
  <si>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</si>
  <si>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</si>
  <si>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</si>
  <si>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</si>
  <si>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</si>
  <si>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</si>
  <si>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</si>
  <si>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</si>
  <si>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</si>
  <si>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</si>
  <si>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</si>
  <si>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</si>
  <si>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</si>
  <si>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</si>
  <si>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</si>
  <si>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</si>
  <si>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</si>
  <si>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</si>
  <si>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</si>
  <si>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</si>
  <si>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</si>
  <si>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</si>
  <si>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</si>
  <si>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</si>
  <si>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</si>
  <si>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</si>
  <si>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</si>
  <si>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</si>
  <si>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</si>
  <si>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</si>
  <si>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</si>
  <si>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</si>
  <si>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</si>
  <si>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</si>
  <si>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</si>
  <si>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</si>
  <si>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</si>
  <si>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</si>
  <si>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</si>
  <si>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</si>
  <si>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</si>
  <si>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</si>
  <si>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</si>
  <si>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</si>
  <si>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</si>
  <si>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</si>
  <si>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</si>
  <si>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</si>
  <si>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</si>
  <si>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</si>
  <si>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</si>
  <si>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</si>
  <si>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</si>
  <si>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</si>
  <si>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</si>
  <si>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</si>
  <si>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</si>
  <si>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</si>
  <si>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</si>
  <si>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</si>
  <si>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</si>
  <si>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</si>
  <si>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</si>
  <si>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</si>
  <si>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</si>
  <si>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</si>
  <si>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</si>
  <si>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</si>
  <si>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</si>
  <si>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</si>
  <si>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</si>
  <si>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</si>
  <si>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</si>
  <si>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</si>
  <si>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</si>
  <si>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</si>
  <si>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</si>
  <si>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</si>
  <si>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</si>
  <si>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</si>
  <si>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</si>
  <si>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</si>
  <si>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</si>
  <si>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</si>
  <si>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</si>
  <si>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</si>
  <si>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</si>
  <si>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</si>
  <si>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</si>
  <si>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</si>
  <si>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</si>
  <si>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</si>
  <si>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</si>
  <si>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</si>
  <si>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</si>
  <si>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</si>
  <si>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</si>
  <si>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</si>
  <si>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</si>
  <si>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</si>
  <si>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</si>
  <si>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</si>
  <si>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</si>
  <si>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</si>
  <si>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</si>
  <si>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</si>
  <si>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</si>
  <si>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</si>
  <si>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</si>
  <si>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</si>
  <si>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</si>
  <si>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</si>
  <si>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</si>
  <si>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</si>
  <si>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</si>
  <si>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</si>
  <si>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</si>
  <si>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</si>
  <si>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</si>
  <si>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</si>
  <si>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</si>
  <si>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</si>
  <si>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</si>
  <si>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</si>
  <si>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</si>
  <si>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</si>
  <si>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</si>
  <si>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</si>
  <si>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</si>
  <si>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</si>
  <si>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</si>
  <si>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</si>
  <si>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</si>
  <si>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</si>
  <si>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</si>
  <si>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</si>
  <si>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</si>
  <si>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</si>
  <si>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</si>
  <si>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</si>
  <si>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</si>
  <si>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</si>
  <si>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</si>
  <si>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</si>
  <si>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</si>
  <si>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</si>
  <si>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</si>
  <si>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</si>
  <si>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</si>
  <si>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</si>
  <si>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</si>
  <si>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</si>
  <si>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</si>
  <si>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</si>
  <si>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</si>
  <si>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</si>
  <si>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</si>
  <si>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</si>
  <si>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</si>
  <si>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</si>
  <si>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</si>
  <si>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</si>
  <si>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</si>
  <si>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</si>
  <si>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</si>
  <si>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</si>
  <si>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</si>
  <si>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</si>
  <si>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</si>
  <si>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</si>
  <si>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</si>
  <si>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</si>
  <si>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</si>
  <si>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</si>
  <si>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</si>
  <si>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</si>
  <si>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</si>
  <si>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</si>
  <si>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</si>
  <si>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</si>
  <si>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</si>
  <si>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</si>
  <si>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</si>
  <si>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</si>
  <si>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</si>
  <si>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</si>
  <si>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</si>
  <si>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</si>
  <si>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</si>
  <si>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</si>
  <si>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</si>
  <si>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</si>
  <si>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</si>
  <si>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</si>
  <si>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</si>
  <si>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</si>
  <si>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</si>
  <si>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</si>
  <si>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</si>
  <si>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</si>
  <si>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</si>
  <si>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</si>
  <si>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</si>
  <si>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</si>
  <si>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</si>
  <si>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</si>
  <si>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</si>
  <si>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</si>
  <si>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</si>
  <si>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</si>
  <si>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</si>
  <si>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</si>
  <si>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</si>
  <si>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</si>
  <si>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</si>
  <si>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</si>
  <si>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</si>
  <si>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</si>
  <si>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</si>
  <si>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</si>
  <si>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</si>
  <si>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</si>
  <si>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</si>
  <si>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</si>
  <si>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</si>
  <si>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</si>
  <si>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</si>
  <si>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</si>
  <si>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</si>
  <si>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</si>
  <si>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</si>
  <si>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</si>
  <si>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</si>
  <si>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</si>
  <si>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</si>
  <si>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</si>
  <si>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</si>
  <si>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</si>
  <si>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</si>
  <si>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</si>
  <si>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</si>
  <si>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</si>
  <si>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</si>
  <si>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</si>
  <si>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</si>
  <si>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</si>
  <si>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</si>
  <si>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</si>
  <si>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</si>
  <si>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</si>
  <si>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</si>
  <si>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</si>
  <si>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</si>
  <si>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</si>
  <si>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</si>
  <si>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</si>
  <si>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</si>
  <si>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</si>
  <si>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</si>
  <si>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</si>
  <si>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</si>
  <si>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</si>
  <si>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</si>
  <si>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</si>
  <si>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</si>
  <si>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</si>
  <si>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</si>
  <si>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</si>
  <si>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</si>
  <si>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</si>
  <si>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</si>
  <si>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</si>
  <si>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</si>
  <si>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</si>
  <si>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</si>
  <si>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</si>
  <si>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</si>
  <si>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</si>
  <si>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</si>
  <si>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</si>
  <si>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</si>
  <si>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</si>
  <si>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</si>
  <si>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</si>
  <si>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</si>
  <si>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</si>
  <si>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</si>
  <si>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</si>
  <si>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</si>
  <si>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</si>
  <si>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</si>
  <si>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</si>
  <si>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</si>
  <si>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</si>
  <si>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</si>
  <si>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</si>
  <si>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</si>
  <si>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</si>
  <si>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</si>
  <si>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</si>
  <si>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</si>
  <si>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</si>
  <si>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</si>
  <si>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</si>
  <si>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</si>
  <si>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</si>
  <si>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</si>
  <si>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</si>
  <si>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</si>
  <si>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</si>
  <si>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</si>
  <si>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</si>
  <si>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</si>
  <si>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</si>
  <si>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</si>
  <si>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</si>
  <si>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</si>
  <si>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</si>
  <si>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</si>
  <si>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</si>
  <si>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</si>
  <si>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</si>
  <si>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</si>
  <si>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</si>
  <si>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</si>
  <si>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</si>
  <si>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</si>
  <si>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</si>
  <si>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</si>
  <si>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</si>
  <si>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</si>
  <si>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</si>
  <si>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</si>
  <si>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</si>
  <si>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</si>
  <si>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</si>
  <si>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</si>
  <si>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</si>
  <si>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</si>
  <si>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</si>
  <si>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</si>
  <si>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</si>
  <si>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</si>
  <si>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</si>
  <si>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</si>
  <si>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</si>
  <si>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</si>
  <si>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</si>
  <si>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</si>
  <si>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</si>
  <si>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</si>
  <si>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</si>
  <si>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</si>
  <si>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</si>
  <si>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</si>
  <si>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</si>
  <si>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</si>
  <si>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</si>
  <si>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</si>
  <si>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</si>
  <si>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</si>
  <si>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</si>
  <si>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</si>
  <si>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</si>
  <si>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</si>
  <si>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</si>
  <si>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</si>
  <si>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</si>
  <si>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</si>
  <si>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</si>
  <si>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</si>
  <si>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</si>
  <si>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</si>
  <si>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</si>
  <si>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</si>
  <si>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</si>
  <si>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</si>
  <si>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</si>
  <si>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</si>
  <si>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</si>
  <si>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</si>
  <si>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</si>
  <si>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</si>
  <si>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</si>
  <si>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</si>
  <si>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</si>
  <si>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</si>
  <si>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</si>
  <si>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</si>
  <si>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</si>
  <si>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</si>
  <si>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</si>
  <si>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</si>
  <si>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</si>
  <si>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</si>
  <si>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</si>
  <si>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</si>
  <si>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</si>
  <si>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</si>
  <si>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</si>
  <si>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</si>
  <si>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</si>
  <si>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</si>
  <si>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</si>
  <si>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</si>
  <si>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</si>
  <si>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</si>
  <si>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</si>
  <si>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</si>
  <si>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</si>
  <si>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</si>
  <si>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</si>
  <si>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</si>
  <si>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</si>
  <si>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</si>
  <si>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</si>
  <si>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</si>
  <si>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</si>
  <si>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</si>
  <si>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</si>
  <si>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</si>
  <si>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</si>
  <si>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</si>
  <si>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</si>
  <si>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</si>
  <si>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</si>
  <si>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</si>
  <si>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</si>
  <si>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</si>
  <si>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</si>
  <si>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</si>
  <si>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</si>
  <si>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</si>
  <si>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</si>
  <si>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</si>
  <si>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</si>
  <si>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</si>
  <si>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</si>
  <si>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</si>
  <si>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</si>
  <si>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</si>
  <si>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</si>
  <si>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</si>
  <si>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</si>
  <si>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</si>
  <si>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</si>
  <si>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</si>
  <si>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</si>
  <si>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</si>
  <si>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</si>
  <si>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</si>
  <si>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</si>
  <si>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</si>
  <si>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</si>
  <si>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</si>
  <si>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</si>
  <si>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</si>
  <si>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</si>
  <si>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</si>
  <si>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</si>
  <si>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</si>
  <si>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</si>
  <si>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</si>
  <si>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</si>
  <si>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</si>
  <si>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</si>
  <si>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</si>
  <si>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</si>
  <si>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</si>
  <si>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</si>
  <si>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</si>
  <si>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</si>
  <si>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</si>
  <si>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</si>
  <si>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</si>
  <si>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</si>
  <si>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</si>
  <si>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</si>
  <si>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</si>
  <si>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</si>
  <si>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</si>
  <si>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</si>
  <si>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</si>
  <si>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</si>
  <si>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</si>
  <si>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</si>
  <si>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</si>
  <si>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</si>
  <si>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</si>
  <si>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</si>
  <si>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</si>
  <si>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</si>
  <si>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</si>
  <si>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</si>
  <si>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</si>
  <si>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</si>
  <si>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</si>
  <si>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</si>
  <si>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</si>
  <si>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</si>
  <si>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</si>
  <si>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</si>
  <si>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</si>
  <si>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</si>
  <si>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</si>
  <si>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</si>
  <si>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</si>
  <si>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</si>
  <si>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</si>
  <si>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</si>
  <si>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</si>
  <si>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</si>
  <si>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</si>
  <si>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</si>
  <si>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</si>
  <si>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</si>
  <si>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</si>
  <si>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</si>
  <si>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</si>
  <si>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</si>
  <si>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</si>
  <si>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</si>
  <si>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</si>
  <si>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</si>
  <si>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</si>
  <si>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</si>
  <si>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</si>
  <si>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</si>
  <si>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</si>
  <si>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</si>
  <si>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</si>
  <si>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</si>
  <si>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</si>
  <si>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</si>
  <si>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</si>
  <si>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</si>
  <si>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</si>
  <si>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</si>
  <si>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</si>
  <si>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</si>
  <si>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</si>
  <si>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</si>
  <si>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</si>
  <si>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</si>
  <si>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</si>
  <si>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</si>
  <si>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</si>
  <si>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</si>
  <si>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</si>
  <si>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</si>
  <si>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</si>
  <si>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</si>
  <si>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</si>
  <si>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</si>
  <si>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</si>
  <si>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</si>
  <si>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</si>
  <si>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</si>
  <si>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</si>
  <si>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</si>
  <si>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</si>
  <si>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</si>
  <si>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</si>
  <si>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</si>
  <si>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</si>
  <si>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</si>
  <si>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</si>
  <si>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</si>
  <si>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</si>
  <si>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</si>
  <si>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</si>
  <si>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</si>
  <si>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</si>
  <si>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</si>
  <si>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</si>
  <si>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</si>
  <si>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</si>
  <si>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</si>
  <si>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</si>
  <si>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</si>
  <si>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</si>
  <si>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</si>
  <si>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</si>
  <si>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</si>
  <si>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</si>
  <si>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</si>
  <si>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</si>
  <si>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</si>
  <si>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</si>
  <si>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</si>
  <si>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</si>
  <si>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</si>
  <si>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</si>
  <si>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</si>
  <si>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</si>
  <si>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</si>
  <si>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</si>
  <si>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</si>
  <si>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</si>
  <si>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</si>
  <si>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</si>
  <si>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</si>
  <si>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</si>
  <si>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</si>
  <si>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</si>
  <si>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</si>
  <si>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</si>
  <si>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</si>
  <si>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</si>
  <si>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</si>
  <si>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</si>
  <si>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</si>
  <si>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</si>
  <si>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</si>
  <si>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</si>
  <si>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</si>
  <si>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</si>
  <si>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</si>
  <si>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</si>
  <si>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</si>
  <si>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</si>
  <si>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</si>
  <si>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</si>
  <si>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</si>
  <si>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</si>
  <si>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</si>
  <si>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</si>
  <si>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</si>
  <si>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</si>
  <si>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</si>
  <si>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</si>
  <si>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</si>
  <si>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</si>
  <si>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</si>
  <si>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</si>
  <si>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</si>
  <si>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</si>
  <si>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</si>
  <si>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</si>
  <si>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</si>
  <si>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</si>
  <si>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</si>
  <si>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</si>
  <si>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</si>
  <si>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</si>
  <si>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</si>
  <si>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</si>
  <si>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</si>
  <si>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</si>
  <si>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</si>
  <si>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</si>
  <si>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</si>
  <si>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</si>
  <si>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</si>
  <si>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</si>
  <si>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</si>
  <si>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</si>
  <si>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</si>
  <si>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</si>
  <si>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</si>
  <si>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</si>
  <si>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</si>
  <si>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</si>
  <si>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</si>
  <si>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</si>
  <si>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</si>
  <si>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</si>
  <si>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</si>
  <si>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</si>
  <si>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</si>
  <si>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</si>
  <si>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</si>
  <si>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</si>
  <si>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</si>
  <si>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</si>
  <si>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</si>
  <si>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</si>
  <si>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</si>
  <si>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</si>
  <si>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</si>
  <si>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</si>
  <si>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</si>
  <si>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</si>
  <si>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</si>
  <si>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</si>
  <si>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</si>
  <si>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</si>
  <si>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</si>
  <si>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</si>
  <si>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</si>
  <si>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</si>
  <si>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</si>
  <si>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</si>
  <si>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</si>
  <si>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</si>
  <si>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</si>
  <si>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</si>
  <si>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</si>
  <si>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</si>
  <si>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</si>
  <si>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</si>
  <si>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</si>
  <si>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</si>
  <si>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</si>
  <si>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</si>
  <si>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</si>
  <si>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</si>
  <si>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</si>
  <si>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</si>
  <si>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</si>
  <si>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</si>
  <si>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</si>
  <si>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</si>
  <si>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</si>
  <si>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</si>
  <si>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</si>
  <si>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</si>
  <si>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</si>
  <si>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</si>
  <si>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</si>
  <si>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</si>
  <si>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</si>
  <si>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</si>
  <si>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</si>
  <si>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</si>
  <si>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</si>
  <si>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</si>
  <si>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</si>
  <si>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</si>
  <si>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</si>
  <si>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</si>
  <si>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</si>
  <si>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</si>
  <si>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</si>
  <si>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</si>
  <si>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</si>
  <si>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</si>
  <si>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</si>
  <si>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</si>
  <si>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</si>
  <si>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</si>
  <si>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</si>
  <si>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</si>
  <si>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</si>
  <si>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</si>
  <si>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</si>
  <si>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</si>
  <si>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</si>
  <si>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</si>
  <si>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</si>
  <si>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</si>
  <si>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</si>
  <si>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</si>
  <si>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</si>
  <si>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</si>
  <si>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</si>
  <si>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</si>
  <si>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</si>
  <si>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</si>
  <si>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</si>
  <si>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</si>
  <si>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</si>
  <si>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</si>
  <si>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</si>
  <si>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</si>
  <si>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</si>
  <si>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</si>
  <si>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</si>
  <si>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</si>
  <si>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</si>
  <si>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</si>
  <si>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</si>
  <si>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</si>
  <si>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</si>
  <si>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</si>
  <si>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</si>
  <si>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</si>
  <si>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</si>
  <si>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</si>
  <si>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</si>
  <si>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</si>
  <si>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</si>
  <si>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</si>
  <si>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</si>
  <si>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</si>
  <si>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</si>
  <si>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</si>
  <si>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</si>
  <si>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</si>
  <si>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</si>
  <si>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</si>
  <si>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</si>
  <si>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</si>
  <si>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</si>
  <si>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</si>
  <si>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</si>
  <si>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</si>
  <si>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</si>
  <si>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</si>
  <si>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</si>
  <si>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</si>
  <si>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</si>
  <si>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</si>
  <si>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</si>
  <si>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</si>
  <si>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</si>
  <si>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</si>
  <si>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</si>
  <si>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</si>
  <si>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</si>
  <si>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</si>
  <si>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</si>
  <si>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</si>
  <si>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</si>
  <si>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</si>
  <si>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</si>
  <si>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</si>
  <si>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</si>
  <si>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</si>
  <si>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</si>
  <si>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</si>
  <si>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</si>
  <si>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</si>
  <si>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</si>
  <si>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</si>
  <si>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</si>
  <si>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</si>
  <si>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</si>
  <si>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</si>
  <si>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</si>
  <si>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</si>
  <si>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</si>
  <si>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</si>
  <si>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</si>
  <si>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</si>
  <si>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</si>
  <si>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</si>
  <si>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</si>
  <si>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</si>
  <si>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</si>
  <si>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</si>
  <si>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</si>
  <si>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</si>
  <si>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</si>
  <si>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</si>
  <si>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</si>
  <si>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</si>
  <si>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</si>
  <si>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</si>
  <si>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</si>
  <si>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</si>
  <si>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</si>
  <si>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</si>
  <si>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</si>
  <si>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</si>
  <si>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</si>
  <si>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</si>
  <si>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</si>
  <si>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</si>
  <si>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</si>
  <si>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</si>
  <si>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</si>
  <si>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</si>
  <si>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</si>
  <si>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</si>
  <si>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</si>
  <si>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</si>
  <si>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</si>
  <si>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</si>
  <si>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</si>
  <si>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</si>
  <si>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</si>
  <si>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</si>
  <si>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</si>
  <si>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</si>
  <si>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</si>
  <si>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</si>
  <si>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</si>
  <si>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</si>
  <si>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</si>
  <si>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</si>
  <si>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</si>
  <si>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</si>
  <si>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</si>
  <si>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</si>
  <si>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</si>
  <si>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</si>
  <si>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</si>
  <si>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</si>
  <si>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</si>
  <si>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</si>
  <si>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</si>
  <si>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</si>
  <si>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</si>
  <si>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</si>
  <si>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</si>
  <si>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</si>
  <si>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</si>
  <si>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</si>
  <si>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</si>
  <si>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</si>
  <si>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</si>
  <si>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</si>
  <si>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</si>
  <si>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</si>
  <si>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</si>
  <si>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</si>
  <si>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</si>
  <si>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</si>
  <si>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</si>
  <si>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</si>
  <si>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</si>
  <si>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</si>
  <si>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</si>
  <si>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</si>
  <si>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</si>
  <si>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</si>
  <si>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</si>
  <si>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</si>
  <si>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</si>
  <si>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</si>
  <si>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</si>
  <si>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</si>
  <si>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</si>
  <si>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</si>
  <si>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</si>
  <si>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</si>
  <si>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</si>
  <si>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</si>
  <si>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</si>
  <si>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</si>
  <si>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</si>
  <si>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</si>
  <si>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</si>
  <si>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</si>
  <si>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</si>
  <si>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</si>
  <si>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</si>
  <si>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</si>
  <si>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</si>
  <si>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</si>
  <si>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</si>
  <si>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</si>
  <si>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</si>
  <si>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</si>
  <si>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</si>
  <si>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</si>
  <si>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</si>
  <si>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</si>
  <si>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</si>
  <si>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</si>
  <si>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</si>
  <si>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</si>
  <si>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</si>
  <si>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</si>
  <si>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</si>
  <si>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</si>
  <si>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</si>
  <si>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</si>
  <si>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</si>
  <si>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</si>
  <si>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</si>
  <si>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</si>
  <si>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</si>
  <si>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</si>
  <si>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</si>
  <si>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</si>
  <si>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</si>
  <si>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</si>
  <si>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</si>
  <si>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</si>
  <si>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</si>
  <si>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</si>
  <si>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</si>
  <si>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</si>
  <si>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</si>
  <si>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</si>
  <si>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</si>
  <si>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</si>
  <si>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</si>
  <si>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</si>
  <si>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</si>
  <si>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</si>
  <si>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</si>
  <si>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</si>
  <si>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</si>
  <si>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</si>
  <si>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</si>
  <si>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</si>
  <si>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</si>
  <si>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</si>
  <si>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</si>
  <si>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</si>
  <si>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</si>
  <si>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</si>
  <si>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</si>
  <si>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</si>
  <si>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</si>
  <si>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</si>
  <si>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</si>
  <si>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</si>
  <si>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</si>
  <si>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</si>
  <si>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</si>
  <si>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</si>
  <si>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</si>
  <si>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</si>
  <si>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</si>
  <si>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</si>
  <si>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</si>
  <si>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</si>
  <si>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</si>
  <si>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</si>
  <si>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</si>
  <si>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</si>
  <si>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</si>
  <si>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</si>
  <si>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</si>
  <si>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</si>
  <si>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</si>
  <si>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</si>
  <si>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</si>
  <si>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</si>
  <si>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</si>
  <si>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</si>
  <si>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</si>
  <si>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</si>
  <si>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</si>
  <si>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</si>
  <si>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</si>
  <si>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</si>
  <si>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</si>
  <si>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</si>
  <si>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</si>
  <si>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</si>
  <si>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</si>
  <si>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</si>
  <si>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</si>
  <si>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</si>
  <si>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</si>
  <si>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</si>
  <si>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</si>
  <si>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</si>
  <si>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</si>
  <si>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</si>
  <si>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</si>
  <si>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</si>
  <si>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</si>
  <si>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</si>
  <si>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</si>
  <si>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</si>
  <si>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</si>
  <si>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</si>
  <si>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</si>
  <si>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</si>
  <si>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</si>
  <si>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</si>
  <si>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</si>
  <si>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</si>
  <si>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</si>
  <si>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</si>
  <si>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</si>
  <si>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</si>
  <si>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</si>
  <si>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</si>
  <si>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</si>
  <si>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</si>
  <si>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</si>
  <si>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</si>
  <si>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</si>
  <si>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</si>
  <si>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</si>
  <si>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</si>
  <si>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</si>
  <si>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</si>
  <si>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</si>
  <si>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</si>
  <si>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</si>
  <si>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</si>
  <si>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</si>
  <si>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</si>
  <si>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</si>
  <si>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</si>
  <si>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</si>
  <si>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</si>
  <si>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</si>
  <si>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</si>
  <si>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</si>
  <si>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</si>
  <si>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</si>
  <si>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</si>
  <si>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</si>
  <si>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</si>
  <si>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</si>
  <si>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</si>
  <si>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</si>
  <si>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</si>
  <si>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</si>
  <si>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</si>
  <si>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</si>
  <si>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</si>
  <si>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</si>
  <si>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</si>
  <si>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</si>
  <si>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</si>
  <si>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</si>
  <si>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</si>
  <si>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</si>
  <si>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</si>
  <si>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</si>
  <si>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</si>
  <si>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</si>
  <si>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</si>
  <si>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</si>
  <si>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</si>
  <si>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</si>
  <si>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</si>
  <si>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</si>
  <si>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</si>
  <si>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</si>
  <si>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</si>
  <si>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</si>
  <si>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</si>
  <si>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</si>
  <si>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</si>
  <si>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</si>
  <si>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</si>
  <si>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</si>
  <si>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</si>
  <si>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</si>
  <si>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</si>
  <si>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</si>
  <si>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</si>
  <si>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</si>
  <si>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</si>
  <si>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</si>
  <si>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</si>
  <si>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</si>
  <si>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</si>
  <si>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</si>
  <si>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</si>
  <si>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</si>
  <si>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</si>
  <si>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</si>
  <si>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</si>
  <si>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</si>
  <si>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</si>
  <si>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</si>
  <si>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</si>
  <si>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</si>
  <si>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</si>
  <si>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</si>
  <si>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</si>
  <si>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</si>
  <si>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</si>
  <si>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</si>
  <si>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</si>
  <si>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</si>
  <si>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</si>
  <si>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</si>
  <si>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</si>
  <si>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</si>
  <si>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</si>
  <si>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</si>
  <si>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</si>
  <si>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</si>
  <si>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</si>
  <si>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</si>
  <si>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</si>
  <si>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</si>
  <si>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</si>
  <si>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</si>
  <si>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</si>
  <si>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</si>
  <si>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</si>
  <si>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</si>
  <si>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</si>
  <si>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</si>
  <si>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</si>
  <si>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</si>
  <si>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</si>
  <si>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</si>
  <si>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</si>
  <si>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</si>
  <si>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</si>
  <si>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</si>
  <si>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</si>
  <si>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</si>
  <si>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</si>
  <si>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</si>
  <si>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</si>
  <si>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</si>
  <si>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</si>
  <si>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</si>
  <si>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</si>
  <si>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</si>
  <si>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</si>
  <si>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</si>
  <si>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</si>
  <si>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</si>
  <si>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</si>
  <si>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</si>
  <si>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</si>
  <si>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</si>
  <si>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</si>
  <si>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</si>
  <si>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</si>
  <si>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</si>
  <si>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</si>
  <si>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</si>
  <si>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</si>
  <si>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</si>
  <si>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</si>
  <si>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</si>
  <si>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</si>
  <si>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</si>
  <si>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</si>
  <si>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</si>
  <si>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</si>
  <si>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</si>
  <si>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</si>
  <si>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</si>
  <si>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</si>
  <si>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</si>
  <si>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</si>
  <si>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</si>
  <si>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</si>
  <si>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</si>
  <si>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</si>
  <si>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</si>
  <si>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</si>
  <si>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</si>
  <si>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</si>
  <si>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</si>
  <si>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</si>
  <si>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</si>
  <si>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</si>
  <si>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</si>
  <si>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</si>
  <si>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</si>
  <si>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</si>
  <si>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</si>
  <si>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</si>
  <si>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</si>
  <si>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</si>
  <si>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</si>
  <si>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</si>
  <si>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</si>
  <si>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</si>
  <si>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</si>
  <si>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</si>
  <si>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</si>
  <si>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</si>
  <si>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</si>
  <si>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</si>
  <si>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</si>
  <si>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</si>
  <si>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</si>
  <si>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</si>
  <si>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</si>
  <si>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</si>
  <si>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</si>
  <si>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</si>
  <si>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</si>
  <si>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</si>
  <si>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</si>
  <si>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</si>
  <si>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</si>
  <si>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</si>
  <si>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</si>
  <si>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</si>
  <si>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</si>
  <si>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</si>
  <si>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</si>
  <si>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</si>
  <si>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</si>
  <si>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</si>
  <si>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</si>
  <si>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</si>
  <si>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</si>
  <si>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</si>
  <si>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</si>
  <si>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</si>
  <si>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</si>
  <si>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</si>
  <si>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</si>
  <si>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</si>
  <si>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</si>
  <si>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</si>
  <si>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</si>
  <si>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</si>
  <si>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</si>
  <si>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</si>
  <si>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</si>
  <si>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</si>
  <si>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</si>
  <si>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</si>
  <si>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</si>
  <si>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</si>
  <si>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</si>
  <si>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</si>
  <si>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</si>
  <si>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</si>
  <si>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</si>
  <si>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</si>
  <si>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</si>
  <si>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</si>
  <si>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</si>
  <si>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</si>
  <si>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</si>
  <si>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</si>
  <si>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</si>
  <si>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</si>
  <si>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</si>
  <si>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</si>
  <si>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</si>
  <si>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</si>
  <si>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</si>
  <si>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</si>
  <si>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</si>
  <si>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</si>
  <si>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</si>
  <si>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</si>
  <si>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</si>
  <si>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</si>
  <si>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</si>
  <si>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</si>
  <si>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</si>
  <si>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</si>
  <si>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</si>
  <si>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</si>
  <si>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</si>
  <si>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</si>
  <si>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</si>
  <si>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</si>
  <si>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</si>
  <si>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</si>
  <si>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</si>
  <si>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</si>
  <si>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</si>
  <si>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</si>
  <si>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</si>
  <si>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</si>
  <si>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</si>
  <si>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</si>
  <si>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</si>
  <si>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</si>
  <si>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</si>
  <si>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</si>
  <si>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</si>
  <si>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</si>
  <si>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</si>
  <si>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</si>
  <si>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</si>
  <si>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</si>
  <si>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</si>
  <si>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</si>
  <si>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</si>
  <si>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</si>
  <si>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</si>
  <si>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</si>
  <si>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</si>
  <si>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</si>
  <si>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</si>
  <si>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</si>
  <si>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</si>
  <si>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</si>
  <si>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</si>
  <si>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</si>
  <si>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</si>
  <si>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</si>
  <si>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</si>
  <si>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</si>
  <si>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</si>
  <si>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</si>
  <si>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</si>
  <si>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</si>
  <si>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</si>
  <si>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</si>
  <si>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</si>
  <si>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</si>
  <si>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</si>
  <si>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</si>
  <si>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</si>
  <si>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</si>
  <si>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</si>
  <si>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</si>
  <si>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</si>
  <si>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</si>
  <si>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</si>
  <si>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</si>
  <si>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</si>
  <si>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</si>
  <si>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</si>
  <si>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</si>
  <si>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</si>
  <si>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</si>
  <si>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</si>
  <si>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</si>
  <si>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</si>
  <si>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</si>
  <si>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</si>
  <si>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</si>
  <si>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</si>
  <si>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</si>
  <si>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</si>
  <si>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</si>
  <si>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</si>
  <si>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</si>
  <si>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</si>
  <si>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</si>
  <si>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</si>
  <si>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</si>
  <si>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</si>
  <si>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</si>
  <si>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</si>
  <si>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</si>
  <si>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</si>
  <si>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</si>
  <si>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</si>
  <si>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</si>
  <si>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</si>
  <si>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</si>
  <si>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</si>
  <si>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</si>
  <si>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</si>
  <si>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</si>
  <si>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</si>
  <si>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</si>
  <si>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</si>
  <si>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</si>
  <si>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</si>
  <si>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</si>
  <si>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</si>
  <si>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</si>
  <si>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</si>
  <si>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</si>
  <si>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</si>
  <si>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</si>
  <si>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</si>
  <si>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</si>
  <si>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</si>
  <si>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</si>
  <si>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</si>
  <si>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</si>
  <si>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</si>
  <si>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</si>
  <si>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</si>
  <si>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</si>
  <si>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</si>
  <si>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</si>
  <si>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</si>
  <si>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</si>
  <si>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</si>
  <si>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</si>
  <si>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</si>
  <si>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</si>
  <si>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</si>
  <si>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</si>
  <si>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</si>
  <si>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</si>
  <si>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</si>
  <si>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</si>
  <si>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</si>
  <si>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</si>
  <si>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</si>
  <si>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</si>
  <si>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</si>
  <si>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</si>
  <si>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</si>
  <si>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</si>
  <si>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</si>
  <si>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</si>
  <si>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</si>
  <si>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</si>
  <si>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</si>
  <si>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</si>
  <si>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</si>
  <si>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</si>
  <si>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</si>
  <si>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</si>
  <si>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</si>
  <si>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</si>
  <si>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</si>
  <si>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</si>
  <si>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</si>
  <si>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</si>
  <si>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</si>
  <si>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</si>
  <si>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</si>
  <si>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</si>
  <si>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</si>
  <si>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</si>
  <si>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</si>
  <si>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</si>
  <si>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</si>
  <si>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</si>
  <si>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</si>
  <si>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</si>
  <si>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</si>
  <si>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</si>
  <si>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</si>
  <si>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</si>
  <si>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</si>
  <si>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</si>
  <si>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</si>
  <si>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</si>
  <si>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</si>
  <si>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</si>
  <si>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</si>
  <si>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</si>
  <si>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</si>
  <si>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</si>
  <si>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</si>
  <si>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</si>
  <si>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</si>
  <si>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</si>
  <si>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</si>
  <si>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</si>
  <si>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</si>
  <si>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</si>
  <si>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</si>
  <si>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</si>
  <si>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</si>
  <si>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</si>
  <si>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</si>
  <si>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</si>
  <si>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</si>
  <si>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</si>
  <si>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</si>
  <si>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</si>
  <si>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</si>
  <si>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</si>
  <si>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</si>
  <si>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</si>
  <si>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</si>
  <si>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</si>
  <si>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</si>
  <si>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</si>
  <si>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</si>
  <si>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</si>
  <si>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</si>
  <si>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</si>
  <si>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</si>
  <si>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</si>
  <si>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</si>
  <si>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</si>
  <si>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</si>
  <si>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</si>
  <si>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</si>
  <si>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</si>
  <si>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</si>
  <si>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</si>
  <si>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</si>
  <si>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</si>
  <si>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</si>
  <si>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</si>
  <si>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</si>
  <si>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</si>
  <si>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</si>
  <si>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</si>
  <si>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</si>
  <si>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</si>
  <si>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</si>
  <si>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</si>
  <si>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</si>
  <si>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</si>
  <si>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</si>
  <si>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</si>
  <si>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</si>
  <si>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</si>
  <si>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</si>
  <si>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</si>
  <si>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</si>
  <si>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</si>
  <si>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</si>
  <si>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</si>
  <si>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</si>
  <si>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</si>
  <si>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</si>
  <si>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</si>
  <si>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</si>
  <si>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</si>
  <si>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</si>
  <si>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</si>
  <si>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</si>
  <si>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</si>
  <si>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</si>
  <si>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</si>
  <si>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</si>
  <si>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</si>
  <si>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</si>
  <si>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</si>
  <si>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</si>
  <si>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</si>
  <si>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</si>
  <si>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</si>
  <si>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</si>
  <si>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</si>
  <si>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</si>
  <si>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</si>
  <si>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</si>
  <si>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</si>
  <si>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</si>
  <si>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</si>
  <si>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</si>
  <si>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</si>
  <si>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</si>
  <si>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</si>
  <si>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</si>
  <si>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</si>
  <si>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</si>
  <si>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</si>
  <si>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</si>
  <si>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</si>
  <si>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</si>
  <si>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</si>
  <si>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</si>
  <si>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</si>
  <si>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</si>
  <si>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</si>
  <si>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</si>
  <si>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</si>
  <si>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</si>
  <si>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</si>
  <si>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</si>
  <si>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</si>
  <si>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</si>
  <si>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</si>
  <si>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</si>
  <si>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</si>
  <si>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</si>
  <si>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</si>
  <si>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</si>
  <si>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</si>
  <si>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</si>
  <si>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</si>
  <si>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</si>
  <si>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</si>
  <si>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</si>
  <si>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</si>
  <si>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</si>
  <si>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</si>
  <si>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</si>
  <si>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</si>
  <si>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</si>
  <si>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</si>
  <si>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</si>
  <si>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</si>
  <si>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</si>
  <si>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</si>
  <si>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</si>
  <si>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</si>
  <si>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</si>
  <si>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</si>
  <si>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</si>
  <si>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</si>
  <si>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</si>
  <si>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</si>
  <si>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</si>
  <si>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</si>
  <si>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</si>
  <si>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</si>
  <si>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</si>
  <si>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</si>
  <si>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</si>
  <si>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</si>
  <si>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</si>
  <si>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</si>
  <si>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</si>
  <si>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</si>
  <si>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</si>
  <si>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</si>
  <si>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</si>
  <si>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</si>
  <si>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</si>
  <si>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</si>
  <si>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</si>
  <si>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</si>
  <si>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</si>
  <si>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</si>
  <si>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</si>
  <si>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</si>
  <si>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</si>
  <si>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</si>
  <si>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</si>
  <si>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</si>
  <si>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</si>
  <si>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</si>
  <si>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</si>
  <si>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</si>
  <si>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</si>
  <si>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</si>
  <si>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</si>
  <si>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</si>
  <si>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</si>
  <si>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</si>
  <si>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</si>
  <si>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</si>
  <si>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</si>
  <si>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</si>
  <si>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</si>
  <si>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</si>
  <si>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</si>
  <si>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</si>
  <si>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</si>
  <si>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</si>
  <si>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</si>
  <si>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</si>
  <si>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</si>
  <si>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</si>
  <si>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</si>
  <si>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</si>
  <si>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</si>
  <si>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</si>
  <si>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</si>
  <si>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</si>
  <si>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</si>
  <si>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</si>
  <si>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</si>
  <si>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</si>
  <si>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</si>
  <si>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</si>
  <si>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</si>
  <si>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</si>
  <si>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</si>
  <si>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</si>
  <si>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</si>
  <si>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</si>
  <si>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</si>
  <si>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</si>
  <si>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</si>
  <si>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</si>
  <si>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</si>
  <si>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</si>
  <si>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</si>
  <si>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</si>
  <si>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</si>
  <si>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</si>
  <si>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</si>
  <si>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</si>
  <si>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</si>
  <si>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</si>
  <si>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</si>
  <si>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</si>
  <si>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</si>
  <si>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</si>
  <si>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</si>
  <si>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</si>
  <si>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</si>
  <si>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</si>
  <si>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</si>
  <si>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</si>
  <si>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</si>
  <si>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</si>
  <si>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</si>
  <si>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</si>
  <si>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</si>
  <si>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</si>
  <si>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</si>
  <si>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</si>
  <si>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</si>
  <si>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</si>
  <si>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</si>
  <si>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</si>
  <si>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</si>
  <si>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</si>
  <si>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</si>
  <si>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</si>
  <si>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</si>
  <si>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</si>
  <si>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</si>
  <si>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</si>
  <si>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</si>
  <si>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</si>
  <si>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</si>
  <si>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</si>
  <si>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</si>
  <si>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</si>
  <si>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</si>
  <si>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</si>
  <si>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</si>
  <si>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</si>
  <si>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</si>
  <si>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</si>
  <si>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</si>
  <si>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</si>
  <si>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</si>
  <si>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</si>
  <si>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</si>
  <si>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</si>
  <si>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</si>
  <si>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</si>
  <si>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</si>
  <si>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</si>
  <si>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</si>
  <si>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</si>
  <si>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</si>
  <si>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</si>
  <si>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</si>
  <si>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</si>
  <si>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</si>
  <si>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</si>
  <si>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</si>
  <si>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</si>
  <si>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</si>
  <si>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</si>
  <si>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</si>
  <si>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</si>
  <si>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</si>
  <si>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</si>
  <si>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</si>
  <si>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</si>
  <si>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</si>
  <si>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</si>
  <si>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</si>
  <si>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</si>
  <si>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</si>
  <si>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</si>
  <si>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</si>
  <si>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</si>
  <si>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</si>
  <si>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</si>
  <si>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</si>
  <si>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</si>
  <si>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</si>
  <si>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</si>
  <si>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</si>
  <si>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</si>
  <si>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</si>
  <si>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</si>
  <si>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</si>
  <si>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</si>
  <si>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</si>
  <si>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</si>
  <si>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</si>
  <si>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</si>
  <si>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</si>
  <si>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</si>
  <si>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</si>
  <si>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</si>
  <si>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</si>
  <si>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</si>
  <si>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</si>
  <si>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</si>
  <si>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</si>
  <si>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</si>
  <si>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</si>
  <si>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</si>
  <si>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</si>
  <si>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</si>
  <si>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</si>
  <si>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</si>
  <si>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</si>
  <si>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</si>
  <si>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</si>
  <si>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</si>
  <si>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</si>
  <si>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</si>
  <si>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</si>
  <si>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</si>
  <si>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</si>
  <si>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</si>
  <si>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</si>
  <si>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</si>
  <si>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</si>
  <si>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</si>
  <si>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</si>
  <si>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</si>
  <si>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</si>
  <si>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</si>
  <si>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</si>
  <si>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</si>
  <si>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</si>
  <si>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</si>
  <si>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</si>
  <si>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</si>
  <si>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</si>
  <si>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</si>
  <si>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</si>
  <si>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</si>
  <si>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</si>
  <si>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</si>
  <si>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</si>
  <si>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</si>
  <si>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</si>
  <si>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</si>
  <si>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</si>
  <si>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</si>
  <si>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</si>
  <si>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</si>
  <si>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</si>
  <si>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</si>
  <si>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</si>
  <si>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</si>
  <si>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</si>
  <si>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</si>
  <si>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</si>
  <si>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</si>
  <si>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</si>
  <si>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</si>
  <si>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</si>
  <si>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</si>
  <si>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</si>
  <si>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</si>
  <si>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</si>
  <si>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</si>
  <si>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</si>
  <si>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</si>
  <si>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</si>
  <si>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</si>
  <si>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</si>
  <si>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</si>
  <si>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</si>
  <si>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</si>
  <si>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</si>
  <si>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</si>
  <si>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</si>
  <si>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</si>
  <si>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</si>
  <si>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</si>
  <si>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</si>
  <si>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</si>
  <si>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</si>
  <si>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</si>
  <si>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</si>
  <si>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</si>
  <si>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</si>
  <si>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</si>
  <si>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</si>
  <si>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</si>
  <si>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</si>
  <si>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</si>
  <si>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</si>
  <si>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</si>
  <si>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</si>
  <si>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</si>
  <si>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</si>
  <si>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</si>
  <si>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</si>
  <si>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</si>
  <si>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</si>
  <si>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</si>
  <si>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</si>
  <si>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</si>
  <si>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</si>
  <si>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</si>
  <si>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</si>
  <si>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</si>
  <si>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</si>
  <si>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</si>
  <si>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</si>
  <si>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</si>
  <si>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</si>
  <si>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</si>
  <si>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</si>
  <si>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</si>
  <si>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</si>
  <si>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</si>
  <si>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</si>
  <si>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</si>
  <si>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</si>
  <si>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</si>
  <si>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</si>
  <si>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</si>
  <si>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</si>
  <si>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</si>
  <si>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</si>
  <si>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</si>
  <si>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</si>
  <si>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</si>
  <si>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</si>
  <si>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</si>
  <si>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</si>
  <si>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</si>
  <si>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</si>
  <si>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</si>
  <si>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</si>
  <si>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</si>
  <si>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</si>
  <si>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</si>
  <si>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</si>
  <si>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</si>
  <si>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</si>
  <si>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</si>
  <si>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</si>
  <si>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</si>
  <si>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</si>
  <si>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</si>
  <si>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</si>
  <si>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</si>
  <si>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</si>
  <si>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</si>
  <si>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</si>
  <si>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</si>
  <si>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</si>
  <si>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</si>
  <si>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</si>
  <si>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</si>
  <si>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</si>
  <si>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</si>
  <si>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</si>
  <si>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</si>
  <si>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</si>
  <si>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</si>
  <si>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</si>
  <si>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</si>
  <si>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</si>
  <si>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</si>
  <si>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</si>
  <si>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</si>
  <si>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</si>
  <si>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</si>
  <si>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</si>
  <si>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</si>
  <si>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</si>
  <si>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</si>
  <si>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</si>
  <si>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</si>
  <si>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</si>
  <si>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</si>
  <si>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</si>
  <si>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</si>
  <si>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</si>
  <si>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</si>
  <si>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</si>
  <si>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</si>
  <si>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</si>
  <si>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</si>
  <si>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</si>
  <si>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</si>
  <si>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</si>
  <si>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</si>
  <si>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</si>
  <si>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</si>
  <si>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</si>
  <si>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</si>
  <si>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</si>
  <si>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</si>
  <si>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</si>
  <si>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</si>
  <si>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</si>
  <si>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</si>
  <si>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</si>
  <si>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</si>
  <si>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</si>
  <si>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</si>
  <si>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</si>
  <si>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</si>
  <si>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</si>
  <si>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</si>
  <si>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</si>
  <si>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</si>
  <si>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</si>
  <si>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</si>
  <si>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</si>
  <si>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</si>
  <si>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</si>
  <si>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</si>
  <si>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</si>
  <si>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</si>
  <si>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</si>
  <si>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</si>
  <si>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</si>
  <si>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</si>
  <si>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</si>
  <si>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</si>
  <si>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</si>
  <si>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</si>
  <si>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</si>
  <si>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</si>
  <si>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</si>
  <si>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</si>
  <si>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</si>
  <si>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</si>
  <si>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</si>
  <si>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</si>
  <si>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</si>
  <si>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</si>
  <si>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</si>
  <si>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</si>
  <si>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</si>
  <si>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</si>
  <si>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</si>
  <si>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</si>
  <si>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</si>
  <si>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</si>
  <si>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</si>
  <si>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</si>
  <si>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</si>
  <si>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</si>
  <si>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</si>
  <si>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</si>
  <si>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</si>
  <si>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</si>
  <si>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</si>
  <si>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</si>
  <si>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</si>
  <si>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</si>
  <si>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</si>
  <si>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</si>
  <si>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</si>
  <si>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</si>
  <si>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</si>
  <si>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</si>
  <si>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</si>
  <si>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</si>
  <si>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</si>
  <si>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</si>
  <si>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</si>
  <si>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</si>
  <si>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</si>
  <si>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</si>
  <si>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</si>
  <si>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</si>
  <si>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</si>
  <si>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</si>
  <si>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</si>
  <si>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</si>
  <si>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</si>
  <si>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</si>
  <si>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</si>
  <si>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</si>
  <si>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</si>
  <si>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</si>
  <si>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</si>
  <si>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</si>
  <si>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</si>
  <si>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</si>
  <si>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</si>
  <si>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</si>
  <si>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</si>
  <si>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</si>
  <si>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</si>
  <si>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</si>
  <si>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</si>
  <si>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</si>
  <si>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</si>
  <si>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</si>
  <si>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</si>
  <si>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</si>
  <si>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</si>
  <si>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</si>
  <si>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</si>
  <si>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</si>
  <si>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</si>
  <si>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</si>
  <si>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</si>
  <si>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</si>
  <si>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</si>
  <si>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</si>
  <si>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</si>
  <si>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</si>
  <si>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</si>
  <si>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</si>
  <si>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</si>
  <si>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</si>
  <si>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</si>
  <si>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</si>
  <si>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</si>
  <si>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</si>
  <si>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</si>
  <si>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</si>
  <si>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</si>
  <si>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</si>
  <si>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</si>
  <si>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</si>
  <si>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</si>
  <si>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</si>
  <si>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</si>
  <si>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</si>
  <si>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</si>
  <si>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</si>
  <si>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</si>
  <si>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</si>
  <si>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</si>
  <si>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</si>
  <si>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</si>
  <si>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</si>
  <si>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</si>
  <si>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</si>
  <si>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</si>
  <si>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</si>
  <si>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</si>
  <si>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</si>
  <si>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</si>
  <si>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</si>
  <si>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</si>
  <si>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</si>
  <si>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</si>
  <si>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</si>
  <si>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</si>
  <si>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</si>
  <si>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</si>
  <si>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</si>
  <si>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</si>
  <si>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</si>
  <si>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</si>
  <si>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</si>
  <si>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</si>
  <si>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</si>
  <si>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</si>
  <si>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</si>
  <si>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</si>
  <si>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</si>
  <si>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</si>
  <si>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</si>
  <si>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</si>
  <si>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</si>
  <si>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</si>
  <si>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</si>
  <si>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</si>
  <si>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</si>
  <si>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</si>
  <si>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</si>
  <si>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</si>
  <si>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</si>
  <si>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</si>
  <si>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</si>
  <si>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</si>
  <si>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</si>
  <si>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</si>
  <si>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</si>
  <si>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</si>
  <si>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</si>
  <si>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</si>
  <si>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</si>
  <si>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</si>
  <si>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</si>
  <si>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</si>
  <si>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</si>
  <si>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</si>
  <si>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</si>
  <si>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</si>
  <si>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</si>
  <si>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</si>
  <si>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</si>
  <si>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</si>
  <si>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</si>
  <si>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</si>
  <si>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</si>
  <si>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</si>
  <si>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</si>
  <si>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</si>
  <si>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</si>
  <si>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</si>
  <si>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</si>
  <si>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</si>
  <si>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</si>
  <si>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</si>
  <si>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</si>
  <si>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</si>
  <si>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</si>
  <si>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</si>
  <si>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</si>
  <si>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</si>
  <si>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</si>
  <si>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</si>
  <si>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</si>
  <si>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</si>
  <si>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</si>
  <si>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</si>
  <si>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</si>
  <si>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</si>
  <si>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</si>
  <si>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</si>
  <si>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</si>
  <si>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</si>
  <si>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</si>
  <si>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</si>
  <si>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</si>
  <si>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</si>
  <si>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</si>
  <si>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</si>
  <si>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</si>
  <si>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</si>
  <si>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</si>
  <si>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</si>
  <si>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</si>
  <si>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</si>
  <si>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</si>
  <si>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</si>
  <si>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</si>
  <si>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</si>
  <si>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</si>
  <si>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</si>
  <si>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</si>
  <si>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</si>
  <si>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</si>
  <si>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</si>
  <si>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</si>
  <si>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</si>
  <si>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</si>
  <si>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</si>
  <si>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</si>
  <si>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</si>
  <si>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</si>
  <si>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</si>
  <si>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</si>
  <si>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</si>
  <si>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</si>
  <si>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</si>
  <si>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</si>
  <si>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</si>
  <si>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</si>
  <si>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</si>
  <si>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</si>
  <si>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</si>
  <si>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</si>
  <si>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</si>
  <si>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</si>
  <si>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</si>
  <si>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</si>
  <si>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</si>
  <si>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</si>
  <si>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</si>
  <si>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</si>
  <si>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</si>
  <si>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</si>
  <si>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</si>
  <si>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</si>
  <si>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</si>
  <si>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</si>
  <si>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</si>
  <si>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</si>
  <si>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</si>
  <si>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</si>
  <si>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</si>
  <si>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</si>
  <si>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</si>
  <si>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</si>
  <si>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</si>
  <si>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</si>
  <si>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</si>
  <si>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</si>
  <si>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</si>
  <si>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</si>
  <si>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</si>
  <si>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</si>
  <si>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</si>
  <si>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</si>
  <si>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</si>
  <si>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</si>
  <si>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</si>
  <si>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</si>
  <si>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</si>
  <si>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</si>
  <si>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</si>
  <si>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</si>
  <si>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</si>
  <si>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</si>
  <si>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</si>
  <si>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</si>
  <si>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</si>
  <si>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</si>
  <si>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</si>
  <si>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</si>
  <si>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</si>
  <si>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</si>
  <si>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</si>
  <si>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</si>
  <si>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</si>
  <si>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</si>
  <si>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</si>
  <si>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</si>
  <si>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</si>
  <si>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</si>
  <si>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</si>
  <si>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</si>
  <si>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</si>
  <si>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</si>
  <si>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</si>
  <si>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</si>
  <si>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</si>
  <si>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</si>
  <si>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</si>
  <si>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</si>
  <si>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</si>
  <si>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</si>
  <si>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</si>
  <si>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</si>
  <si>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</si>
  <si>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</si>
  <si>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</si>
  <si>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</si>
  <si>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</si>
  <si>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</si>
  <si>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</si>
  <si>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</si>
  <si>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</si>
  <si>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</si>
  <si>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</si>
  <si>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</si>
  <si>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</si>
  <si>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</si>
  <si>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</si>
  <si>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</si>
  <si>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</si>
  <si>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</si>
  <si>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</si>
  <si>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</si>
  <si>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</si>
  <si>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</si>
  <si>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</si>
  <si>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</si>
  <si>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</si>
  <si>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</si>
  <si>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</si>
  <si>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</si>
  <si>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</si>
  <si>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</si>
  <si>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</si>
  <si>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</si>
  <si>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</si>
  <si>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</si>
  <si>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</si>
  <si>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</si>
  <si>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</si>
  <si>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</si>
  <si>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</si>
  <si>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</si>
  <si>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</si>
  <si>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</si>
  <si>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</si>
  <si>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</si>
  <si>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</si>
  <si>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</si>
  <si>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</si>
  <si>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</si>
  <si>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</si>
  <si>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</si>
  <si>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</si>
  <si>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</si>
  <si>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</si>
  <si>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</si>
  <si>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</si>
  <si>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</si>
  <si>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</si>
  <si>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</si>
  <si>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</si>
  <si>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</si>
  <si>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</si>
  <si>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</si>
  <si>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</si>
  <si>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</si>
  <si>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</si>
  <si>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</si>
  <si>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</si>
  <si>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</si>
  <si>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</si>
  <si>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</si>
  <si>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</si>
  <si>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</si>
  <si>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</si>
  <si>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</si>
  <si>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</si>
  <si>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</si>
  <si>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</si>
  <si>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</si>
  <si>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</si>
  <si>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</si>
  <si>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</si>
  <si>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</si>
  <si>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</si>
  <si>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</si>
  <si>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</si>
  <si>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</si>
  <si>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</si>
  <si>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</si>
  <si>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</si>
  <si>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</si>
  <si>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</si>
  <si>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</si>
  <si>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</si>
  <si>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</si>
  <si>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</si>
  <si>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</si>
  <si>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</si>
  <si>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</si>
  <si>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</si>
  <si>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</si>
  <si>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</si>
  <si>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</si>
  <si>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</si>
  <si>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</si>
  <si>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</si>
  <si>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</si>
  <si>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</si>
  <si>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</si>
  <si>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</si>
  <si>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</si>
  <si>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</si>
  <si>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</si>
  <si>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</si>
  <si>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</si>
  <si>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</si>
  <si>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</si>
  <si>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</si>
  <si>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</si>
  <si>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</si>
  <si>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</si>
  <si>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</si>
  <si>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</si>
  <si>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</si>
  <si>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</si>
  <si>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</si>
  <si>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</si>
  <si>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</si>
  <si>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</si>
  <si>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</si>
  <si>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</si>
  <si>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</si>
  <si>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</si>
  <si>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</si>
  <si>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</si>
  <si>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</si>
  <si>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</si>
  <si>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</si>
  <si>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</si>
  <si>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</si>
  <si>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</si>
  <si>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</si>
  <si>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</si>
  <si>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</si>
  <si>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</si>
  <si>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</si>
  <si>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</si>
  <si>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</si>
  <si>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</si>
  <si>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</si>
  <si>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</si>
  <si>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</si>
  <si>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</si>
  <si>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</si>
  <si>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</si>
  <si>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</si>
  <si>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</si>
  <si>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</si>
  <si>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</si>
  <si>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</si>
  <si>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</si>
  <si>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</si>
  <si>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</si>
  <si>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</si>
  <si>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</si>
  <si>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</si>
  <si>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</si>
  <si>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</si>
  <si>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</si>
  <si>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</si>
  <si>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</si>
  <si>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</si>
  <si>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</si>
  <si>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</si>
  <si>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</si>
  <si>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</si>
  <si>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</si>
  <si>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</si>
  <si>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</si>
  <si>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</si>
  <si>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</si>
  <si>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</si>
  <si>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</si>
  <si>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</si>
  <si>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</si>
  <si>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</si>
  <si>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</si>
  <si>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</si>
  <si>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</si>
  <si>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</si>
  <si>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</si>
  <si>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</si>
  <si>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</si>
  <si>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</si>
  <si>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</si>
  <si>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</si>
  <si>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</si>
  <si>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</si>
  <si>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</si>
  <si>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</si>
  <si>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</si>
  <si>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</si>
  <si>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</si>
  <si>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</si>
  <si>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</si>
  <si>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</si>
  <si>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</si>
  <si>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</si>
  <si>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</si>
  <si>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</si>
  <si>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</si>
  <si>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</si>
  <si>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</si>
  <si>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</si>
  <si>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</si>
  <si>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</si>
  <si>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</si>
  <si>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</si>
  <si>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</si>
  <si>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</si>
  <si>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</si>
  <si>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</si>
  <si>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</si>
  <si>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</si>
  <si>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</si>
  <si>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</si>
  <si>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</si>
  <si>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</si>
  <si>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</si>
  <si>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</si>
  <si>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</si>
  <si>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</si>
  <si>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</si>
  <si>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</si>
  <si>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</si>
  <si>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</si>
  <si>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</si>
  <si>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</si>
  <si>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</si>
  <si>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</si>
  <si>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</si>
  <si>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</si>
  <si>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</si>
  <si>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</si>
  <si>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</si>
  <si>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</si>
  <si>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</si>
  <si>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</si>
  <si>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</si>
  <si>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</si>
  <si>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</si>
  <si>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</si>
  <si>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</si>
  <si>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</si>
  <si>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</si>
  <si>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</si>
  <si>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</si>
  <si>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</si>
  <si>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</si>
  <si>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</si>
  <si>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</si>
  <si>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</si>
  <si>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</si>
  <si>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</si>
  <si>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</si>
  <si>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</si>
  <si>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</si>
  <si>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</si>
  <si>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</si>
  <si>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</si>
  <si>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</si>
  <si>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</si>
  <si>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</si>
  <si>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</si>
  <si>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</si>
  <si>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</si>
  <si>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</si>
  <si>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</si>
  <si>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</si>
  <si>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</si>
  <si>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</si>
  <si>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</si>
  <si>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</si>
  <si>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</si>
  <si>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</si>
  <si>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</si>
  <si>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</si>
  <si>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</si>
  <si>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</si>
  <si>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</si>
  <si>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</si>
  <si>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</si>
  <si>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</si>
  <si>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</si>
  <si>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</si>
  <si>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</si>
  <si>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</si>
  <si>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</si>
  <si>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</si>
  <si>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</si>
  <si>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</si>
  <si>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</si>
  <si>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</si>
  <si>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</si>
  <si>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</si>
  <si>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</si>
  <si>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</si>
  <si>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</si>
  <si>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</si>
  <si>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</si>
  <si>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</si>
  <si>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</si>
  <si>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</si>
  <si>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</si>
  <si>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</si>
  <si>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</si>
  <si>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</si>
  <si>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</si>
  <si>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</si>
  <si>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</si>
  <si>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</si>
  <si>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</si>
  <si>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</si>
  <si>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</si>
  <si>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</si>
  <si>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</si>
  <si>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</si>
  <si>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</si>
  <si>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</si>
  <si>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</si>
  <si>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</si>
  <si>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</si>
  <si>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</si>
  <si>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</si>
  <si>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</si>
  <si>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</si>
  <si>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</si>
  <si>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</si>
  <si>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</si>
  <si>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</si>
  <si>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</si>
  <si>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</si>
  <si>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</si>
  <si>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</si>
  <si>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</si>
  <si>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</si>
  <si>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</si>
  <si>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</si>
  <si>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</si>
  <si>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</si>
  <si>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</si>
  <si>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</si>
  <si>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</si>
  <si>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</si>
  <si>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</si>
  <si>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</si>
  <si>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</si>
  <si>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</si>
  <si>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</si>
  <si>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</si>
  <si>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</si>
  <si>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</si>
  <si>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</si>
  <si>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</si>
  <si>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</si>
  <si>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</si>
  <si>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</si>
  <si>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</si>
  <si>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</si>
  <si>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</si>
  <si>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</si>
  <si>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</si>
  <si>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</si>
  <si>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</si>
  <si>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</si>
  <si>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</si>
  <si>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</si>
  <si>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</si>
  <si>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</si>
  <si>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</si>
  <si>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</si>
  <si>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</si>
  <si>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</si>
  <si>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</si>
  <si>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</si>
  <si>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</si>
  <si>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</si>
  <si>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</si>
  <si>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</si>
  <si>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</si>
  <si>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</si>
  <si>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</si>
  <si>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</si>
  <si>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</si>
  <si>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</si>
  <si>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</si>
  <si>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</si>
  <si>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</si>
  <si>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</si>
  <si>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</si>
  <si>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</si>
  <si>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</si>
  <si>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</si>
  <si>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</si>
  <si>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</si>
  <si>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</si>
  <si>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</si>
  <si>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</si>
  <si>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</si>
  <si>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</si>
  <si>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</si>
  <si>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</si>
  <si>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</si>
  <si>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</si>
  <si>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</si>
  <si>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</si>
  <si>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</si>
  <si>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</si>
  <si>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</si>
  <si>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</si>
  <si>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</si>
  <si>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</si>
  <si>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</si>
  <si>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</si>
  <si>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</si>
  <si>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</si>
  <si>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</si>
  <si>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</si>
  <si>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</si>
  <si>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</si>
  <si>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</si>
  <si>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</si>
  <si>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</si>
  <si>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</si>
  <si>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</si>
  <si>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</si>
  <si>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</si>
  <si>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</si>
  <si>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</si>
  <si>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</si>
  <si>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</si>
  <si>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</si>
  <si>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</si>
  <si>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</si>
  <si>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</si>
  <si>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</si>
  <si>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</si>
  <si>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</si>
  <si>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</si>
  <si>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</si>
  <si>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</si>
  <si>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</si>
  <si>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</si>
  <si>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</si>
  <si>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</si>
  <si>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</si>
  <si>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</si>
  <si>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</si>
  <si>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</si>
  <si>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</si>
  <si>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</si>
  <si>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</si>
  <si>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</si>
  <si>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</si>
  <si>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</si>
  <si>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</si>
  <si>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</si>
  <si>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</si>
  <si>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</si>
  <si>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</si>
  <si>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</si>
  <si>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</si>
  <si>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</si>
  <si>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</si>
  <si>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</si>
  <si>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</si>
  <si>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</si>
  <si>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</si>
  <si>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</si>
  <si>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</si>
  <si>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</si>
  <si>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</si>
  <si>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</si>
  <si>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</si>
  <si>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</si>
  <si>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</si>
  <si>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</si>
  <si>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</si>
  <si>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</si>
  <si>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</si>
  <si>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</si>
  <si>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</si>
  <si>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</si>
  <si>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</si>
  <si>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</si>
  <si>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</si>
  <si>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</si>
  <si>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</si>
  <si>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</si>
  <si>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</si>
  <si>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</si>
  <si>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</si>
  <si>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</si>
  <si>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</si>
  <si>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</si>
  <si>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</si>
  <si>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</si>
  <si>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</si>
  <si>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</si>
  <si>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</si>
  <si>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</si>
  <si>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</si>
  <si>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</si>
  <si>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</si>
  <si>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</si>
  <si>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</si>
  <si>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</si>
  <si>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</si>
  <si>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</si>
  <si>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</si>
  <si>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</si>
  <si>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</si>
  <si>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</si>
  <si>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</si>
  <si>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</si>
  <si>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</si>
  <si>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</si>
  <si>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</si>
  <si>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</si>
  <si>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</si>
  <si>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</si>
  <si>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</si>
  <si>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</si>
  <si>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</si>
  <si>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</si>
  <si>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</si>
  <si>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</si>
  <si>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</si>
  <si>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</si>
  <si>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</si>
  <si>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</si>
  <si>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</si>
  <si>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</si>
  <si>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</si>
  <si>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</si>
  <si>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</si>
  <si>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</si>
  <si>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</si>
  <si>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</si>
  <si>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</si>
  <si>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</si>
  <si>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</si>
  <si>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</si>
  <si>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</si>
  <si>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</si>
  <si>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</si>
  <si>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</si>
  <si>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</si>
  <si>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</si>
  <si>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</si>
  <si>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</si>
  <si>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</si>
  <si>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</si>
  <si>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</si>
  <si>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</si>
  <si>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</si>
  <si>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</si>
  <si>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</si>
  <si>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</si>
  <si>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</si>
  <si>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</si>
  <si>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</si>
  <si>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</si>
  <si>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</si>
  <si>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</si>
  <si>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</si>
  <si>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</si>
  <si>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</si>
  <si>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</si>
  <si>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</si>
  <si>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</si>
  <si>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</si>
  <si>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</si>
  <si>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</si>
  <si>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</si>
  <si>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</si>
  <si>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</si>
  <si>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</si>
  <si>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</si>
  <si>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</si>
  <si>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</si>
  <si>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</si>
  <si>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</si>
  <si>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</si>
  <si>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</si>
  <si>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</si>
  <si>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</si>
  <si>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</si>
  <si>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</si>
  <si>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</si>
  <si>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</si>
  <si>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</si>
  <si>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</si>
  <si>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</si>
  <si>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</si>
  <si>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</si>
  <si>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</si>
  <si>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</si>
  <si>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</si>
  <si>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</si>
  <si>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</si>
  <si>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</si>
  <si>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</si>
  <si>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</si>
  <si>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</si>
  <si>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</si>
  <si>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</si>
  <si>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</si>
  <si>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</si>
  <si>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</si>
  <si>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</si>
  <si>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</si>
  <si>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</si>
  <si>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</si>
  <si>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</si>
  <si>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</si>
  <si>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</si>
  <si>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</si>
  <si>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</si>
  <si>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</si>
  <si>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</si>
  <si>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</si>
  <si>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</si>
  <si>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</si>
  <si>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</si>
  <si>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</si>
  <si>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</si>
  <si>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</si>
  <si>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</si>
  <si>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</si>
  <si>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</si>
  <si>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</si>
  <si>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</si>
  <si>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</si>
  <si>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</si>
  <si>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</si>
  <si>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</si>
  <si>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</si>
  <si>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</si>
  <si>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</si>
  <si>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</si>
  <si>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</si>
  <si>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</si>
  <si>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</si>
  <si>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</si>
  <si>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</si>
  <si>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</si>
  <si>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</si>
  <si>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</si>
  <si>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</si>
  <si>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</si>
  <si>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</si>
  <si>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</si>
  <si>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</si>
  <si>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</si>
  <si>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</si>
  <si>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</si>
  <si>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</si>
  <si>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</si>
  <si>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</si>
  <si>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</si>
  <si>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</si>
  <si>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</si>
  <si>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</si>
  <si>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</si>
  <si>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</si>
  <si>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</si>
  <si>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</si>
  <si>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</si>
  <si>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</si>
  <si>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</si>
  <si>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</si>
  <si>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</si>
  <si>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</si>
  <si>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</si>
  <si>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</si>
  <si>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</si>
  <si>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</si>
  <si>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</si>
  <si>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</si>
  <si>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</si>
  <si>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</si>
  <si>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</si>
  <si>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</si>
  <si>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</si>
  <si>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</si>
  <si>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</si>
  <si>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</si>
  <si>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</si>
  <si>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</si>
  <si>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</si>
  <si>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</si>
  <si>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</si>
  <si>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</si>
  <si>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</si>
  <si>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</si>
  <si>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</si>
  <si>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</si>
  <si>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</si>
  <si>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</si>
  <si>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</si>
  <si>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</si>
  <si>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</si>
  <si>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</si>
  <si>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</si>
  <si>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</si>
  <si>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</si>
  <si>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</si>
  <si>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</si>
  <si>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</si>
  <si>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</si>
  <si>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</si>
  <si>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</si>
  <si>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</si>
  <si>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</si>
  <si>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</si>
  <si>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</si>
  <si>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</si>
  <si>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</si>
  <si>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</si>
  <si>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</si>
  <si>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</si>
  <si>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</si>
  <si>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</si>
  <si>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</si>
  <si>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</si>
  <si>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</si>
  <si>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</si>
  <si>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</si>
  <si>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</si>
  <si>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</si>
  <si>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</si>
  <si>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</si>
  <si>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</si>
  <si>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</si>
  <si>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</si>
  <si>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</si>
  <si>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</si>
  <si>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</si>
  <si>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</si>
  <si>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</si>
  <si>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</si>
  <si>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</si>
  <si>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</si>
  <si>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</si>
  <si>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</si>
  <si>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</si>
  <si>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</si>
  <si>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</si>
  <si>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</si>
  <si>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</si>
  <si>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</si>
  <si>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</si>
  <si>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</si>
  <si>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</si>
  <si>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</si>
  <si>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</si>
  <si>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</si>
  <si>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</si>
  <si>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</si>
  <si>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</si>
  <si>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</si>
  <si>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</si>
  <si>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</si>
  <si>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</si>
  <si>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</si>
  <si>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</si>
  <si>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</si>
  <si>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</si>
  <si>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</si>
  <si>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</si>
  <si>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</si>
  <si>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</si>
  <si>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</si>
  <si>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</si>
  <si>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</si>
  <si>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</si>
  <si>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</si>
  <si>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</si>
  <si>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</si>
  <si>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</si>
  <si>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</si>
  <si>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</si>
  <si>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</si>
  <si>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</si>
  <si>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</si>
  <si>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</si>
  <si>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</si>
  <si>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</si>
  <si>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</si>
  <si>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</si>
  <si>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</si>
  <si>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</si>
  <si>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</si>
  <si>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</si>
  <si>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</si>
  <si>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</si>
  <si>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</si>
  <si>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</si>
  <si>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</si>
  <si>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</si>
  <si>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</si>
  <si>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</si>
  <si>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</si>
  <si>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</si>
  <si>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</si>
  <si>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</si>
  <si>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</si>
  <si>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</si>
  <si>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</si>
  <si>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</si>
  <si>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</si>
  <si>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</si>
  <si>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</si>
  <si>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</si>
  <si>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</si>
  <si>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</si>
  <si>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</si>
  <si>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</si>
  <si>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</si>
  <si>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</si>
  <si>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</si>
  <si>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</si>
  <si>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</si>
  <si>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</si>
  <si>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</si>
  <si>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</si>
  <si>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</si>
  <si>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</si>
  <si>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</si>
  <si>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</si>
  <si>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</si>
  <si>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</si>
  <si>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</si>
  <si>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</si>
  <si>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</si>
  <si>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</si>
  <si>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</si>
  <si>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</si>
  <si>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</si>
  <si>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</si>
  <si>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</si>
  <si>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</si>
  <si>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</si>
  <si>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</si>
  <si>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</si>
  <si>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</si>
  <si>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</si>
  <si>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</si>
  <si>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</si>
  <si>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</si>
  <si>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</si>
  <si>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</si>
  <si>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</si>
  <si>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</si>
  <si>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</si>
  <si>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</si>
  <si>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</si>
  <si>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</si>
  <si>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</si>
  <si>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</si>
  <si>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</si>
  <si>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</si>
  <si>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</si>
  <si>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</si>
  <si>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</si>
  <si>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</si>
  <si>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</si>
  <si>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</si>
  <si>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</si>
  <si>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</si>
  <si>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</si>
  <si>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</si>
  <si>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</si>
  <si>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</si>
  <si>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</si>
  <si>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</si>
  <si>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</si>
  <si>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</si>
  <si>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</si>
  <si>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</si>
  <si>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</si>
  <si>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</si>
  <si>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</si>
  <si>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</si>
  <si>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</si>
  <si>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</si>
  <si>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</si>
  <si>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</si>
  <si>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</si>
  <si>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</si>
  <si>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</si>
  <si>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</si>
  <si>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</si>
  <si>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</si>
  <si>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</si>
  <si>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</si>
  <si>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</si>
  <si>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</si>
  <si>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</si>
  <si>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</si>
  <si>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</si>
  <si>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</si>
  <si>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</si>
  <si>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</si>
  <si>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</si>
  <si>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</si>
  <si>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</si>
  <si>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</si>
  <si>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</si>
  <si>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</si>
  <si>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</si>
  <si>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</si>
  <si>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</si>
  <si>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</si>
  <si>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</si>
  <si>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</si>
  <si>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</si>
  <si>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</si>
  <si>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</si>
  <si>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</si>
  <si>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</si>
  <si>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</si>
  <si>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</si>
  <si>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</si>
  <si>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</si>
  <si>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</si>
  <si>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</si>
  <si>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</si>
  <si>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</si>
  <si>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</si>
  <si>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</si>
  <si>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</si>
  <si>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</si>
  <si>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</si>
  <si>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</si>
  <si>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</si>
  <si>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</si>
  <si>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</si>
  <si>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</si>
  <si>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</si>
  <si>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</si>
  <si>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</si>
  <si>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</si>
  <si>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</si>
  <si>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</si>
  <si>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</si>
  <si>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</si>
  <si>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</si>
  <si>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</si>
  <si>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</si>
  <si>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</si>
  <si>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</si>
  <si>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</si>
  <si>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</si>
  <si>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</si>
  <si>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</si>
  <si>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</si>
  <si>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</si>
  <si>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</si>
  <si>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</si>
  <si>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</si>
  <si>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</si>
  <si>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</si>
  <si>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</si>
  <si>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</si>
  <si>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</si>
  <si>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</si>
  <si>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</si>
  <si>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</si>
  <si>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</si>
  <si>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</si>
  <si>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</si>
  <si>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</si>
  <si>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</si>
  <si>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</si>
  <si>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</si>
  <si>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</si>
  <si>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</si>
  <si>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</si>
  <si>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</si>
  <si>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</si>
  <si>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</si>
  <si>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</si>
  <si>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</si>
  <si>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</si>
  <si>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</si>
  <si>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</si>
  <si>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</si>
  <si>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</si>
  <si>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</si>
  <si>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</si>
  <si>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</si>
  <si>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</si>
  <si>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</si>
  <si>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</si>
  <si>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</si>
  <si>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</si>
  <si>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</si>
  <si>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</si>
  <si>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</si>
  <si>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</si>
  <si>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</si>
  <si>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</si>
  <si>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</si>
  <si>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</si>
  <si>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</si>
  <si>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</si>
  <si>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</si>
  <si>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</si>
  <si>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</si>
  <si>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</si>
  <si>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</si>
  <si>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</si>
  <si>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</si>
  <si>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</si>
  <si>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</si>
  <si>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</si>
  <si>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</si>
  <si>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</si>
  <si>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</si>
  <si>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</si>
  <si>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</si>
  <si>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</si>
  <si>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</si>
  <si>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</si>
  <si>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</si>
  <si>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</si>
  <si>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</si>
  <si>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</si>
  <si>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</si>
  <si>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</si>
  <si>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</si>
  <si>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</si>
  <si>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</si>
  <si>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</si>
  <si>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</si>
  <si>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</si>
  <si>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</si>
  <si>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</si>
  <si>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</si>
  <si>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</si>
  <si>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</si>
  <si>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</si>
  <si>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</si>
  <si>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</si>
  <si>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</si>
  <si>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</si>
  <si>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</si>
  <si>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</si>
  <si>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</si>
  <si>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</si>
  <si>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</si>
  <si>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</si>
  <si>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</si>
  <si>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</si>
  <si>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</si>
  <si>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</si>
  <si>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</si>
  <si>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</si>
  <si>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</si>
  <si>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</si>
  <si>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</si>
  <si>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</si>
  <si>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</si>
  <si>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</si>
  <si>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</si>
  <si>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</si>
  <si>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</si>
  <si>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</si>
  <si>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</si>
  <si>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</si>
  <si>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</si>
  <si>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</si>
  <si>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</si>
  <si>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</si>
  <si>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</si>
  <si>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</si>
  <si>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</si>
  <si>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</si>
  <si>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</si>
  <si>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</si>
  <si>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</si>
  <si>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</si>
  <si>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</si>
  <si>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</si>
  <si>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</si>
  <si>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</si>
  <si>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</si>
  <si>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</si>
  <si>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</si>
  <si>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</si>
  <si>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</si>
  <si>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</si>
  <si>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</si>
  <si>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</si>
  <si>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</si>
  <si>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</si>
  <si>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</si>
  <si>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</si>
  <si>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</si>
  <si>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</si>
  <si>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</si>
  <si>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</si>
  <si>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</si>
  <si>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</si>
  <si>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</si>
  <si>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</si>
  <si>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</si>
  <si>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</si>
  <si>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</si>
  <si>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</si>
  <si>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</si>
  <si>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</si>
  <si>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</si>
  <si>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</si>
  <si>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</si>
  <si>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</si>
  <si>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</si>
  <si>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</si>
  <si>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</si>
  <si>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</si>
  <si>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</si>
  <si>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</si>
  <si>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</si>
  <si>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</si>
  <si>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</si>
  <si>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</si>
  <si>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</si>
  <si>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</si>
  <si>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</si>
  <si>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</si>
  <si>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</si>
  <si>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</si>
  <si>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</si>
  <si>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</si>
  <si>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</si>
  <si>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</si>
  <si>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</si>
  <si>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</si>
  <si>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</si>
  <si>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</si>
  <si>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</si>
  <si>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</si>
  <si>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</si>
  <si>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</si>
  <si>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</si>
  <si>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</si>
  <si>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</si>
  <si>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</si>
  <si>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</si>
  <si>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</si>
  <si>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</si>
  <si>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</si>
  <si>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</si>
  <si>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</si>
  <si>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</si>
  <si>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</si>
  <si>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</si>
  <si>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</si>
  <si>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</si>
  <si>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</si>
  <si>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</si>
  <si>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</si>
  <si>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</si>
  <si>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</si>
  <si>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</si>
  <si>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</si>
  <si>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</si>
  <si>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</si>
  <si>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</si>
  <si>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</si>
  <si>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</si>
  <si>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</si>
  <si>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</si>
  <si>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</si>
  <si>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</si>
  <si>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</si>
  <si>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</si>
  <si>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</si>
  <si>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</si>
  <si>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</si>
  <si>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</si>
  <si>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</si>
  <si>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</si>
  <si>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</si>
  <si>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</si>
  <si>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</si>
  <si>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</si>
  <si>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</si>
  <si>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</si>
  <si>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</si>
  <si>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</si>
  <si>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</si>
  <si>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</si>
  <si>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</si>
  <si>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</si>
  <si>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</si>
  <si>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</si>
  <si>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</si>
  <si>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</si>
  <si>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</si>
  <si>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</si>
  <si>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</si>
  <si>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</si>
  <si>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</si>
  <si>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</si>
  <si>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</si>
  <si>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</si>
  <si>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</si>
  <si>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</si>
  <si>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</si>
  <si>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</si>
  <si>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</si>
  <si>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</si>
  <si>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</si>
  <si>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</si>
  <si>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</si>
  <si>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</si>
  <si>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</si>
  <si>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</si>
  <si>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</si>
  <si>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</si>
  <si>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</si>
  <si>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</si>
  <si>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</si>
  <si>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</si>
  <si>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</si>
  <si>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</si>
  <si>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</si>
  <si>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</si>
  <si>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</si>
  <si>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</si>
  <si>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</si>
  <si>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</si>
  <si>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</si>
  <si>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</si>
  <si>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</si>
  <si>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</si>
  <si>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</si>
  <si>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</si>
  <si>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</si>
  <si>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</si>
  <si>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</si>
  <si>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</si>
  <si>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</si>
  <si>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</si>
  <si>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</si>
  <si>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</si>
  <si>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</si>
  <si>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</si>
  <si>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</si>
  <si>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</si>
  <si>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</si>
  <si>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</si>
  <si>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</si>
  <si>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</si>
  <si>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</si>
  <si>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</si>
  <si>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</si>
  <si>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</si>
  <si>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</si>
  <si>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</si>
  <si>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</si>
  <si>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</si>
  <si>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</si>
  <si>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</si>
  <si>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</si>
  <si>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</si>
  <si>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</si>
  <si>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</si>
  <si>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</si>
  <si>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</si>
  <si>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</si>
  <si>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</si>
  <si>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</si>
  <si>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</si>
  <si>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</si>
  <si>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</si>
  <si>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</si>
  <si>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</si>
  <si>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</si>
  <si>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</si>
  <si>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</si>
  <si>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</si>
  <si>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</si>
  <si>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</si>
  <si>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</si>
  <si>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</si>
  <si>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</si>
  <si>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</si>
  <si>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</si>
  <si>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</si>
  <si>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</si>
  <si>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</si>
  <si>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</si>
  <si>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</si>
  <si>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</si>
  <si>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</si>
  <si>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</si>
  <si>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</si>
  <si>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</si>
  <si>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</si>
  <si>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</si>
  <si>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</si>
  <si>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</si>
  <si>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</si>
  <si>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</si>
  <si>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</si>
  <si>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</si>
  <si>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</si>
  <si>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</si>
  <si>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</si>
  <si>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</si>
  <si>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</si>
  <si>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</si>
  <si>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</si>
  <si>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</si>
  <si>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</si>
  <si>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</si>
  <si>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</si>
  <si>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</si>
  <si>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</si>
  <si>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</si>
  <si>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</si>
  <si>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</si>
  <si>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</si>
  <si>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</si>
  <si>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</si>
  <si>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</si>
  <si>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</si>
  <si>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</si>
  <si>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</si>
  <si>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</si>
  <si>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</si>
  <si>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</si>
  <si>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</si>
  <si>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</si>
  <si>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</si>
  <si>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</si>
  <si>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</si>
  <si>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</si>
  <si>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</si>
  <si>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</si>
  <si>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</si>
  <si>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</si>
  <si>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</si>
  <si>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</si>
  <si>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</si>
  <si>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</si>
  <si>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</si>
  <si>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</si>
  <si>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</si>
  <si>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</si>
  <si>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</si>
  <si>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</si>
  <si>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</si>
  <si>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</si>
  <si>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</si>
  <si>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</si>
  <si>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</si>
  <si>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</si>
  <si>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</si>
  <si>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</si>
  <si>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</si>
  <si>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</si>
  <si>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</si>
  <si>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</si>
  <si>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</si>
  <si>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</si>
  <si>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</si>
  <si>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</si>
  <si>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</si>
  <si>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</si>
  <si>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</si>
  <si>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</si>
  <si>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</si>
  <si>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</si>
  <si>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</si>
  <si>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</si>
  <si>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</si>
  <si>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</si>
  <si>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</si>
  <si>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</si>
  <si>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</si>
  <si>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</si>
  <si>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</si>
  <si>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</si>
  <si>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</si>
  <si>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</si>
  <si>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</si>
  <si>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</si>
  <si>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</si>
  <si>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</si>
  <si>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</si>
  <si>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</si>
  <si>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</si>
  <si>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</si>
  <si>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</si>
  <si>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</si>
  <si>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</si>
  <si>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</si>
  <si>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</si>
  <si>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</si>
  <si>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</si>
  <si>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</si>
  <si>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</si>
  <si>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</si>
  <si>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</si>
  <si>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</si>
  <si>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</si>
  <si>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</si>
  <si>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</si>
  <si>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</si>
  <si>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</si>
  <si>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</si>
  <si>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</si>
  <si>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</si>
  <si>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</si>
  <si>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</si>
  <si>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</si>
  <si>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</si>
  <si>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</si>
  <si>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</si>
  <si>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</si>
  <si>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</si>
  <si>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</si>
  <si>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</si>
  <si>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</si>
  <si>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</si>
  <si>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</si>
  <si>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</si>
  <si>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</si>
  <si>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</si>
  <si>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</si>
  <si>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</si>
  <si>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</si>
  <si>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</si>
  <si>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</si>
  <si>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</si>
  <si>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</si>
  <si>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</si>
  <si>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</si>
  <si>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</si>
  <si>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</si>
  <si>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</si>
  <si>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</si>
  <si>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</si>
  <si>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</si>
  <si>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</si>
  <si>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</si>
  <si>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</si>
  <si>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</si>
  <si>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</si>
  <si>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</si>
  <si>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</si>
  <si>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</si>
  <si>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</si>
  <si>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</si>
  <si>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</si>
  <si>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</si>
  <si>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</si>
  <si>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</si>
  <si>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</si>
  <si>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</si>
  <si>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</si>
  <si>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</si>
  <si>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</si>
  <si>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</si>
  <si>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</si>
  <si>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</si>
  <si>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</si>
  <si>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</si>
  <si>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</si>
  <si>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</si>
  <si>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</si>
  <si>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</si>
  <si>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</si>
  <si>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</si>
  <si>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</si>
  <si>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</si>
  <si>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</si>
  <si>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</si>
  <si>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</si>
  <si>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</si>
  <si>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</si>
  <si>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</si>
  <si>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</si>
  <si>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</si>
  <si>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</si>
  <si>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</si>
  <si>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</si>
  <si>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</si>
  <si>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</si>
  <si>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</si>
  <si>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</si>
  <si>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</si>
  <si>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</si>
  <si>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</si>
  <si>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</si>
  <si>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</si>
  <si>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</si>
  <si>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</si>
  <si>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</si>
  <si>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</si>
  <si>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</si>
  <si>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</si>
  <si>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</si>
  <si>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</si>
  <si>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</si>
  <si>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</si>
  <si>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</si>
  <si>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</si>
  <si>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</si>
  <si>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</si>
  <si>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</si>
  <si>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</si>
  <si>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</si>
  <si>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</si>
  <si>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</si>
  <si>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</si>
  <si>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</si>
  <si>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</si>
  <si>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</si>
  <si>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</si>
  <si>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</si>
  <si>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</si>
  <si>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</si>
  <si>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</si>
  <si>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</si>
  <si>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</si>
  <si>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</si>
  <si>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</si>
  <si>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</si>
  <si>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</si>
  <si>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</si>
  <si>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</si>
  <si>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</si>
  <si>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</si>
  <si>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</si>
  <si>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</si>
  <si>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</si>
  <si>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</si>
  <si>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</si>
  <si>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</si>
  <si>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</si>
  <si>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</si>
  <si>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</si>
  <si>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</si>
  <si>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</si>
  <si>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</si>
  <si>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</si>
  <si>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</si>
  <si>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</si>
  <si>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</si>
  <si>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</si>
  <si>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</si>
  <si>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</si>
  <si>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</si>
  <si>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</si>
  <si>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</si>
  <si>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</si>
  <si>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</si>
  <si>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</si>
  <si>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</si>
  <si>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</si>
  <si>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</si>
  <si>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</si>
  <si>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</si>
  <si>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</si>
  <si>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</si>
  <si>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</si>
  <si>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</si>
  <si>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</si>
  <si>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</si>
  <si>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</si>
  <si>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</si>
  <si>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</si>
  <si>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</si>
  <si>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</si>
  <si>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</si>
  <si>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</si>
  <si>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</si>
  <si>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</si>
  <si>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</si>
  <si>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</si>
  <si>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</si>
  <si>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</si>
  <si>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</si>
  <si>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</si>
  <si>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</si>
  <si>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</si>
  <si>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</si>
  <si>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</si>
  <si>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</si>
  <si>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</si>
  <si>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</si>
  <si>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</si>
  <si>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</si>
  <si>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</si>
  <si>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</si>
  <si>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</si>
  <si>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</si>
  <si>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</si>
  <si>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</si>
  <si>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</si>
  <si>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</si>
  <si>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</si>
  <si>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</si>
  <si>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</si>
  <si>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</si>
  <si>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</si>
  <si>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</si>
  <si>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</si>
  <si>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</si>
  <si>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</si>
  <si>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</si>
  <si>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</si>
  <si>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</si>
  <si>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</si>
  <si>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</si>
  <si>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</si>
  <si>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</si>
  <si>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</si>
  <si>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</si>
  <si>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</si>
  <si>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</si>
  <si>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</si>
  <si>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</si>
  <si>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</si>
  <si>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</si>
  <si>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</si>
  <si>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</si>
  <si>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</si>
  <si>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</si>
  <si>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</si>
  <si>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</si>
  <si>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</si>
  <si>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</si>
  <si>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</si>
  <si>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</si>
  <si>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</si>
  <si>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</si>
  <si>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</si>
  <si>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</si>
  <si>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</si>
  <si>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</si>
  <si>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</si>
  <si>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</si>
  <si>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</si>
  <si>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</si>
  <si>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</si>
  <si>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</si>
  <si>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</si>
  <si>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</si>
  <si>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</si>
  <si>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</si>
  <si>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</si>
  <si>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</si>
  <si>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</si>
  <si>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</si>
  <si>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</si>
  <si>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</si>
  <si>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</si>
  <si>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</si>
  <si>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</si>
  <si>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</si>
  <si>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</si>
  <si>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</si>
  <si>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</si>
  <si>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</si>
  <si>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</si>
  <si>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</si>
  <si>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</si>
  <si>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</si>
  <si>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</si>
  <si>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</si>
  <si>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</si>
  <si>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</si>
  <si>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</si>
  <si>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</si>
  <si>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</si>
  <si>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</si>
  <si>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</si>
  <si>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</si>
  <si>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</si>
  <si>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</si>
  <si>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</si>
  <si>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</si>
  <si>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</si>
  <si>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</si>
  <si>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</si>
  <si>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</si>
  <si>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</si>
  <si>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</si>
  <si>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</si>
  <si>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</si>
  <si>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</si>
  <si>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</si>
  <si>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</si>
  <si>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</si>
  <si>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</si>
  <si>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</si>
  <si>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</si>
  <si>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</si>
  <si>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</si>
  <si>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</si>
  <si>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</si>
  <si>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</si>
  <si>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</si>
  <si>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</si>
  <si>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</si>
  <si>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</si>
  <si>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</si>
  <si>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</si>
  <si>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</si>
  <si>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</si>
  <si>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</si>
  <si>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</si>
  <si>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</si>
  <si>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</si>
  <si>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</si>
  <si>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</si>
  <si>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</si>
  <si>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</si>
  <si>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</si>
  <si>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</si>
  <si>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</si>
  <si>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</si>
  <si>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</si>
  <si>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</si>
  <si>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</si>
  <si>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</si>
  <si>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</si>
  <si>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</si>
  <si>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</si>
  <si>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</si>
  <si>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</si>
  <si>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</si>
  <si>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</si>
  <si>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</si>
  <si>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</si>
  <si>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</si>
  <si>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</si>
  <si>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</si>
  <si>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</si>
  <si>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</si>
  <si>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</si>
  <si>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</si>
  <si>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</si>
  <si>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</si>
  <si>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</si>
  <si>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</si>
  <si>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</si>
  <si>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</si>
  <si>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</si>
  <si>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</si>
  <si>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</si>
  <si>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</si>
  <si>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</si>
  <si>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</si>
  <si>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</si>
  <si>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</si>
  <si>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</si>
  <si>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</si>
  <si>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</si>
  <si>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</si>
  <si>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</si>
  <si>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</si>
  <si>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</si>
  <si>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</si>
  <si>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</si>
  <si>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</si>
  <si>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</si>
  <si>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</si>
  <si>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</si>
  <si>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</si>
  <si>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</si>
  <si>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</si>
  <si>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</si>
  <si>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</si>
  <si>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</si>
  <si>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</si>
  <si>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</si>
  <si>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</si>
  <si>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</si>
  <si>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</si>
  <si>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</si>
  <si>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</si>
  <si>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</si>
  <si>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</si>
  <si>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</si>
  <si>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</si>
  <si>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</si>
  <si>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</si>
  <si>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</si>
  <si>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</si>
  <si>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</si>
  <si>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</si>
  <si>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</si>
  <si>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</si>
  <si>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</si>
  <si>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</si>
  <si>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</si>
  <si>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</si>
  <si>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</si>
  <si>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</si>
  <si>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</si>
  <si>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</si>
  <si>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</si>
  <si>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</si>
  <si>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</si>
  <si>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</si>
  <si>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</si>
  <si>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</si>
  <si>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</si>
  <si>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</si>
  <si>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</si>
  <si>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</si>
  <si>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</si>
  <si>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</si>
  <si>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</si>
  <si>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</si>
  <si>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</si>
  <si>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</si>
  <si>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</si>
  <si>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</si>
  <si>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</si>
  <si>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</si>
  <si>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</si>
  <si>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</si>
  <si>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</si>
  <si>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</si>
  <si>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</si>
  <si>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</si>
  <si>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</si>
  <si>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</si>
  <si>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</si>
  <si>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</si>
  <si>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</si>
  <si>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</si>
  <si>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</si>
  <si>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</si>
  <si>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</si>
  <si>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</si>
  <si>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</si>
  <si>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</si>
  <si>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</si>
  <si>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</si>
  <si>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</si>
  <si>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</si>
  <si>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</si>
  <si>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</si>
  <si>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</si>
  <si>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</si>
  <si>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</si>
  <si>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</si>
  <si>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</si>
  <si>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</si>
  <si>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</si>
  <si>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</si>
  <si>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</si>
  <si>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</si>
  <si>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</si>
  <si>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</si>
  <si>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</si>
  <si>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</si>
  <si>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</si>
  <si>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</si>
  <si>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</si>
  <si>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</si>
  <si>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</si>
  <si>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</si>
  <si>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</si>
  <si>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</si>
  <si>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</si>
  <si>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</si>
  <si>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</si>
  <si>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</si>
  <si>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</si>
  <si>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</si>
  <si>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</si>
  <si>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</si>
  <si>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</si>
  <si>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</si>
  <si>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</si>
  <si>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</si>
  <si>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</si>
  <si>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</si>
  <si>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</si>
  <si>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</si>
  <si>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</si>
  <si>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</si>
  <si>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</si>
  <si>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</si>
  <si>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</si>
  <si>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</si>
  <si>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</si>
  <si>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</si>
  <si>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</si>
  <si>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</si>
  <si>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</si>
  <si>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</si>
  <si>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</si>
  <si>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</si>
  <si>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</si>
  <si>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</si>
  <si>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</si>
  <si>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</si>
  <si>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</si>
  <si>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</si>
  <si>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</si>
  <si>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</si>
  <si>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</si>
  <si>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</si>
  <si>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</si>
  <si>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</si>
  <si>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</si>
  <si>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</si>
  <si>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</si>
  <si>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</si>
  <si>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</si>
  <si>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</si>
  <si>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</si>
  <si>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</si>
  <si>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</si>
  <si>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</si>
  <si>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</si>
  <si>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</si>
  <si>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</si>
  <si>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</si>
  <si>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</si>
  <si>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</si>
  <si>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</si>
  <si>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</si>
  <si>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</si>
  <si>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</si>
  <si>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</si>
  <si>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</si>
  <si>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</si>
  <si>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</si>
  <si>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</si>
  <si>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</si>
  <si>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</si>
  <si>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</si>
  <si>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</si>
  <si>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</si>
  <si>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</si>
  <si>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</si>
  <si>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</si>
  <si>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</si>
  <si>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</si>
  <si>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</si>
  <si>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</si>
  <si>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</si>
  <si>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</si>
  <si>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</si>
  <si>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</si>
  <si>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</si>
  <si>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</si>
  <si>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</si>
  <si>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</si>
  <si>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</si>
  <si>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</si>
  <si>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</si>
  <si>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</si>
  <si>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</si>
  <si>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</si>
  <si>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</si>
  <si>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</si>
  <si>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</si>
  <si>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</si>
  <si>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</si>
  <si>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</si>
  <si>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</si>
  <si>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</si>
  <si>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</si>
  <si>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</si>
  <si>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</si>
  <si>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</si>
  <si>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</si>
  <si>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</si>
  <si>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</si>
  <si>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</si>
  <si>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</si>
  <si>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</si>
  <si>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</si>
  <si>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</si>
  <si>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</si>
  <si>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</si>
  <si>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</si>
  <si>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</si>
  <si>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</si>
  <si>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</si>
  <si>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</si>
  <si>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</si>
  <si>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</si>
  <si>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</si>
  <si>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</si>
  <si>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</si>
  <si>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</si>
  <si>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</si>
  <si>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</si>
  <si>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</si>
  <si>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</si>
  <si>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</si>
  <si>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</si>
  <si>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</si>
  <si>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</si>
  <si>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</si>
  <si>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</si>
  <si>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</si>
  <si>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</si>
  <si>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</si>
  <si>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</si>
  <si>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</si>
  <si>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</si>
  <si>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</si>
  <si>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</si>
  <si>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</si>
  <si>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</si>
  <si>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</si>
  <si>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</si>
  <si>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</si>
  <si>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</si>
  <si>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</si>
  <si>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</si>
  <si>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</si>
  <si>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</si>
  <si>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</si>
  <si>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</si>
  <si>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</si>
  <si>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</si>
  <si>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</si>
  <si>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</si>
  <si>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</si>
  <si>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</si>
  <si>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</si>
  <si>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</si>
  <si>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</si>
  <si>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</si>
  <si>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</si>
  <si>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</si>
  <si>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</si>
  <si>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</si>
  <si>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</si>
  <si>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</si>
  <si>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</si>
  <si>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</si>
  <si>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</si>
  <si>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</si>
  <si>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</si>
  <si>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</si>
  <si>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</si>
  <si>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</si>
  <si>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</si>
  <si>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</si>
  <si>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</si>
  <si>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</si>
  <si>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</si>
  <si>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</si>
  <si>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</si>
  <si>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</si>
  <si>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</si>
  <si>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</si>
  <si>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</si>
  <si>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</si>
  <si>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</si>
  <si>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</si>
  <si>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</si>
  <si>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</si>
  <si>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</si>
  <si>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</si>
  <si>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</si>
  <si>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</si>
  <si>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</si>
  <si>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</si>
  <si>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</si>
  <si>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</si>
  <si>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</si>
  <si>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</si>
  <si>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</si>
  <si>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</si>
  <si>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</si>
  <si>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</si>
  <si>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</si>
  <si>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</si>
  <si>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</si>
  <si>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</si>
  <si>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</si>
  <si>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</si>
  <si>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</si>
  <si>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</si>
  <si>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</si>
  <si>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</si>
  <si>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</si>
  <si>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</si>
  <si>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</si>
  <si>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</si>
  <si>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</si>
  <si>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</si>
  <si>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</si>
  <si>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</si>
  <si>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</si>
  <si>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</si>
  <si>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</si>
  <si>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</si>
  <si>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</si>
  <si>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</si>
  <si>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</si>
  <si>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</si>
  <si>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</si>
  <si>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</si>
  <si>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</si>
  <si>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</si>
  <si>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</si>
  <si>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</si>
  <si>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</si>
  <si>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</si>
  <si>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</si>
  <si>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</si>
  <si>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</si>
  <si>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</si>
  <si>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</si>
  <si>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</si>
  <si>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</si>
  <si>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</si>
  <si>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</si>
  <si>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</si>
  <si>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</si>
  <si>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</si>
  <si>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</si>
  <si>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</si>
  <si>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</si>
  <si>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</si>
  <si>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</si>
  <si>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</si>
  <si>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</si>
  <si>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</si>
  <si>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</si>
  <si>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</si>
  <si>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</si>
  <si>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</si>
  <si>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</si>
  <si>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</si>
  <si>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</si>
  <si>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</si>
  <si>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</si>
  <si>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</si>
  <si>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</si>
  <si>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</si>
  <si>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</si>
  <si>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</si>
  <si>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</si>
  <si>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</si>
  <si>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</si>
  <si>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</si>
  <si>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</si>
  <si>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</si>
  <si>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</si>
  <si>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</si>
  <si>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</si>
  <si>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</si>
  <si>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</si>
  <si>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</si>
  <si>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</si>
  <si>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</si>
  <si>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</si>
  <si>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</si>
  <si>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</si>
  <si>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</si>
  <si>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</si>
  <si>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</si>
  <si>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</si>
  <si>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</si>
  <si>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</si>
  <si>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</si>
  <si>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</si>
  <si>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</si>
  <si>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</si>
  <si>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</si>
  <si>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</si>
  <si>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</si>
  <si>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</si>
  <si>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</si>
  <si>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</si>
  <si>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</si>
  <si>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</si>
  <si>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</si>
  <si>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</si>
  <si>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</si>
  <si>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</si>
  <si>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</si>
  <si>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</si>
  <si>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</si>
  <si>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</si>
  <si>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</si>
  <si>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</si>
  <si>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</si>
  <si>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</si>
  <si>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</si>
  <si>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</si>
  <si>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</si>
  <si>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</si>
  <si>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</si>
  <si>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</si>
  <si>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</si>
  <si>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</si>
  <si>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</si>
  <si>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</si>
  <si>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</si>
  <si>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</si>
  <si>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</si>
  <si>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</si>
  <si>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</si>
  <si>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</si>
  <si>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</si>
  <si>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</si>
  <si>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</si>
  <si>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</si>
  <si>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</si>
  <si>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</si>
  <si>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</si>
  <si>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</si>
  <si>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</si>
  <si>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</si>
  <si>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</si>
  <si>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</si>
  <si>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</si>
  <si>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</si>
  <si>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</si>
  <si>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</si>
  <si>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</si>
  <si>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</si>
  <si>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</si>
  <si>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</si>
  <si>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</si>
  <si>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</si>
  <si>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</si>
  <si>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</si>
  <si>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</si>
  <si>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</si>
  <si>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</si>
  <si>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</si>
  <si>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</si>
  <si>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</si>
  <si>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</si>
  <si>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</si>
  <si>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</si>
  <si>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</si>
  <si>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</si>
  <si>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</si>
  <si>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</si>
  <si>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</si>
  <si>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</si>
  <si>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</si>
  <si>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</si>
  <si>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</si>
  <si>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</si>
  <si>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</si>
  <si>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</si>
  <si>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</si>
  <si>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</si>
  <si>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</si>
  <si>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</si>
  <si>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</si>
  <si>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</si>
  <si>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</si>
  <si>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</si>
  <si>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</si>
  <si>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</si>
  <si>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</si>
  <si>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</si>
  <si>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</si>
  <si>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</si>
  <si>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</si>
  <si>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</si>
  <si>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</si>
  <si>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</si>
  <si>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</si>
  <si>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</si>
  <si>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</si>
  <si>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</si>
  <si>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</si>
  <si>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</si>
  <si>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</si>
  <si>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</si>
  <si>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</si>
  <si>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</si>
  <si>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</si>
  <si>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</si>
  <si>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</si>
  <si>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</si>
  <si>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</si>
  <si>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</si>
  <si>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</si>
  <si>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</si>
  <si>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</si>
  <si>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</si>
  <si>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</si>
  <si>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</si>
  <si>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</si>
  <si>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</si>
  <si>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</si>
  <si>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</si>
  <si>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</si>
  <si>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</si>
  <si>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</si>
  <si>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</si>
  <si>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</si>
  <si>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</si>
  <si>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</si>
  <si>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</si>
  <si>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</si>
  <si>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</si>
  <si>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</si>
  <si>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</si>
  <si>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</si>
  <si>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</si>
  <si>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</si>
  <si>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</si>
  <si>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</si>
  <si>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</si>
  <si>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</si>
  <si>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</si>
  <si>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</si>
  <si>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</si>
  <si>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</si>
  <si>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</si>
  <si>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</si>
  <si>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</si>
  <si>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</si>
  <si>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</si>
  <si>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</si>
  <si>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</si>
  <si>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</si>
  <si>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</si>
  <si>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</si>
  <si>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</si>
  <si>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</si>
  <si>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</si>
  <si>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</si>
  <si>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</si>
  <si>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</si>
  <si>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</si>
  <si>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</si>
  <si>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</si>
  <si>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</si>
  <si>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</si>
  <si>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</si>
  <si>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</si>
  <si>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</si>
  <si>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</si>
  <si>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</si>
  <si>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</si>
  <si>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</si>
  <si>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</si>
  <si>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</si>
  <si>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</si>
  <si>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</si>
  <si>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</si>
  <si>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</si>
  <si>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</si>
  <si>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</si>
  <si>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</si>
  <si>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</si>
  <si>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</si>
  <si>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</si>
  <si>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</si>
  <si>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</si>
  <si>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</si>
  <si>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</si>
  <si>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</si>
  <si>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</si>
  <si>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</si>
  <si>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</si>
  <si>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</si>
  <si>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</si>
  <si>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</si>
  <si>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</si>
  <si>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</si>
  <si>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</si>
  <si>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</si>
  <si>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</si>
  <si>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</si>
  <si>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</si>
  <si>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</si>
  <si>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</si>
  <si>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</si>
  <si>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</si>
  <si>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</si>
  <si>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</si>
  <si>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</si>
  <si>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</si>
  <si>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</si>
  <si>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</si>
  <si>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</si>
  <si>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</si>
  <si>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</si>
  <si>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</si>
  <si>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</si>
  <si>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</si>
  <si>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</si>
  <si>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</si>
  <si>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</si>
  <si>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</si>
  <si>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</si>
  <si>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</si>
  <si>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</si>
  <si>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</si>
  <si>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</si>
  <si>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</si>
  <si>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</si>
  <si>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</si>
  <si>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</si>
  <si>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</si>
  <si>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</si>
  <si>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</si>
  <si>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</si>
  <si>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</si>
  <si>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</si>
  <si>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</si>
  <si>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</si>
  <si>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</si>
  <si>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</si>
  <si>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</si>
  <si>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</si>
  <si>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</si>
  <si>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</si>
  <si>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</si>
  <si>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</si>
  <si>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</si>
  <si>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</si>
  <si>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</si>
  <si>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</si>
  <si>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</si>
  <si>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</si>
  <si>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</si>
  <si>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</si>
  <si>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</si>
  <si>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</si>
  <si>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</si>
  <si>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</si>
  <si>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</si>
  <si>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</si>
  <si>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</si>
  <si>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</si>
  <si>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</si>
  <si>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</si>
  <si>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</si>
  <si>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</si>
  <si>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</si>
  <si>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</si>
  <si>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</si>
  <si>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</si>
  <si>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</si>
  <si>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</si>
  <si>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</si>
  <si>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</si>
  <si>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</si>
  <si>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</si>
  <si>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</si>
  <si>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</si>
  <si>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</si>
  <si>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</si>
  <si>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</si>
  <si>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</si>
  <si>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</si>
  <si>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</si>
  <si>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</si>
  <si>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</si>
  <si>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</si>
  <si>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</si>
  <si>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</si>
  <si>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</si>
  <si>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</si>
  <si>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</si>
  <si>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</si>
  <si>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</si>
  <si>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</si>
  <si>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</si>
  <si>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</si>
  <si>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</si>
  <si>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</si>
  <si>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</si>
  <si>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</si>
  <si>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</si>
  <si>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</si>
  <si>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</si>
  <si>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</si>
  <si>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</si>
  <si>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</si>
  <si>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</si>
  <si>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</si>
  <si>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</si>
  <si>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</si>
  <si>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</si>
  <si>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</si>
  <si>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</si>
  <si>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</si>
  <si>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</si>
  <si>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</si>
  <si>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</si>
  <si>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</si>
  <si>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</si>
  <si>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</si>
  <si>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</si>
  <si>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</si>
  <si>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</si>
  <si>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</si>
  <si>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</si>
  <si>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</si>
  <si>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</si>
  <si>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</si>
  <si>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</si>
  <si>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</si>
  <si>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</si>
  <si>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</si>
  <si>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</si>
  <si>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</si>
  <si>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</si>
  <si>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</si>
  <si>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</si>
  <si>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</si>
  <si>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</si>
  <si>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</si>
  <si>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</si>
  <si>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</si>
  <si>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</si>
  <si>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</si>
  <si>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</si>
  <si>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</si>
  <si>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</si>
  <si>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</si>
  <si>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</si>
  <si>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</si>
  <si>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</si>
  <si>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</si>
  <si>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</si>
  <si>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</si>
  <si>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</si>
  <si>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</si>
  <si>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</si>
  <si>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</si>
  <si>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</si>
  <si>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</si>
  <si>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</si>
  <si>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</si>
  <si>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</si>
  <si>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</si>
  <si>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</si>
  <si>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</si>
  <si>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</si>
  <si>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</si>
  <si>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</si>
  <si>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</si>
  <si>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</si>
  <si>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</si>
  <si>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</si>
  <si>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</si>
  <si>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</si>
  <si>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</si>
  <si>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</si>
  <si>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</si>
  <si>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</si>
  <si>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</si>
  <si>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</si>
  <si>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</si>
  <si>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</si>
  <si>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</si>
  <si>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</si>
  <si>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</si>
  <si>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</si>
  <si>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</si>
  <si>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</si>
  <si>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</si>
  <si>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</si>
  <si>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</si>
  <si>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</si>
  <si>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</si>
  <si>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</si>
  <si>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</si>
  <si>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</si>
  <si>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</si>
  <si>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</si>
  <si>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</si>
  <si>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</si>
  <si>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</si>
  <si>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</si>
  <si>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</si>
  <si>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</si>
  <si>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</si>
  <si>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</si>
  <si>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</si>
  <si>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</si>
  <si>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</si>
  <si>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</si>
  <si>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</si>
  <si>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</si>
  <si>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</si>
  <si>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</si>
  <si>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</si>
  <si>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</si>
  <si>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</si>
  <si>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</si>
  <si>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</si>
  <si>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</si>
  <si>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</si>
  <si>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</si>
  <si>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</si>
  <si>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</si>
  <si>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</si>
  <si>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</si>
  <si>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</si>
  <si>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</si>
  <si>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</si>
  <si>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</si>
  <si>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</si>
  <si>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</si>
  <si>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</si>
  <si>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</si>
  <si>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</si>
  <si>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</si>
  <si>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</si>
  <si>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</si>
  <si>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</si>
  <si>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</si>
  <si>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</si>
  <si>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</si>
  <si>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</si>
  <si>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</si>
  <si>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</si>
  <si>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</si>
  <si>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</si>
  <si>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</si>
  <si>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</si>
  <si>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</si>
  <si>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</si>
  <si>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</si>
  <si>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</si>
  <si>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</si>
  <si>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</si>
  <si>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</si>
  <si>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</si>
  <si>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</si>
  <si>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</si>
  <si>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</si>
  <si>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</si>
  <si>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</si>
  <si>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</si>
  <si>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</si>
  <si>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</si>
  <si>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</si>
  <si>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</si>
  <si>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</si>
  <si>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</si>
  <si>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</si>
  <si>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</si>
  <si>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</si>
  <si>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</si>
  <si>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</si>
  <si>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</si>
  <si>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</si>
  <si>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</si>
  <si>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</si>
  <si>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</si>
  <si>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</si>
  <si>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</si>
  <si>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</si>
  <si>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</si>
  <si>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</si>
  <si>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</si>
  <si>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</si>
  <si>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</si>
  <si>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</si>
  <si>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</si>
  <si>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</si>
  <si>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</si>
  <si>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</si>
  <si>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</si>
  <si>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</si>
  <si>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</si>
  <si>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</si>
  <si>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</si>
  <si>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</si>
  <si>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</si>
  <si>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</si>
  <si>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</si>
  <si>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</si>
  <si>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</si>
  <si>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</si>
  <si>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</si>
  <si>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</si>
  <si>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</si>
  <si>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</si>
  <si>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</si>
  <si>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</si>
  <si>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</si>
  <si>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</si>
  <si>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</si>
  <si>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</si>
  <si>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</si>
  <si>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</si>
  <si>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</si>
  <si>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</si>
  <si>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</si>
  <si>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</si>
  <si>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</si>
  <si>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</si>
  <si>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</si>
  <si>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</si>
  <si>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</si>
  <si>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</si>
  <si>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</si>
  <si>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</si>
  <si>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</si>
  <si>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</si>
  <si>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</si>
  <si>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</si>
  <si>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</si>
  <si>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</si>
  <si>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</si>
  <si>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</si>
  <si>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</si>
  <si>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</si>
  <si>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</si>
  <si>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</si>
  <si>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</si>
  <si>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</si>
  <si>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</si>
  <si>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</si>
  <si>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</si>
  <si>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</si>
  <si>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</si>
  <si>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</si>
  <si>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</si>
  <si>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</si>
  <si>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</si>
  <si>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</si>
  <si>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</si>
  <si>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</si>
  <si>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</si>
  <si>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</si>
  <si>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</si>
  <si>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</si>
  <si>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</si>
  <si>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</si>
  <si>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</si>
  <si>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</si>
  <si>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</si>
  <si>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</si>
  <si>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</si>
  <si>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</si>
  <si>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</si>
  <si>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</si>
  <si>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</si>
  <si>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</si>
  <si>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</si>
  <si>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</si>
  <si>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</si>
  <si>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</si>
  <si>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</si>
  <si>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</si>
  <si>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</si>
  <si>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</si>
  <si>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</si>
  <si>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</si>
  <si>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</si>
  <si>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</si>
  <si>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</si>
  <si>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</si>
  <si>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</si>
  <si>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</si>
  <si>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</si>
  <si>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</si>
  <si>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</si>
  <si>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</si>
  <si>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</si>
  <si>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</si>
  <si>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</si>
  <si>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</si>
  <si>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</si>
  <si>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</si>
  <si>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</si>
  <si>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</si>
  <si>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</si>
  <si>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</si>
  <si>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</si>
  <si>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</si>
  <si>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</si>
  <si>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</si>
  <si>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</si>
  <si>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</si>
  <si>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</si>
  <si>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</si>
  <si>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</si>
  <si>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</si>
  <si>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</si>
  <si>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</si>
  <si>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</si>
  <si>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</si>
  <si>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</si>
  <si>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</si>
  <si>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</si>
  <si>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</si>
  <si>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</si>
  <si>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</si>
  <si>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</si>
  <si>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</si>
  <si>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</si>
  <si>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</si>
  <si>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</si>
  <si>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</si>
  <si>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</si>
  <si>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</si>
  <si>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</si>
  <si>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</si>
  <si>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</si>
  <si>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</si>
  <si>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</si>
  <si>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</si>
  <si>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</si>
  <si>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</si>
  <si>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</si>
  <si>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</si>
  <si>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</si>
  <si>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</si>
  <si>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</si>
  <si>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</si>
  <si>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</si>
  <si>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</si>
  <si>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</si>
  <si>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</si>
  <si>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</si>
  <si>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</si>
  <si>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</si>
  <si>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</si>
  <si>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</si>
  <si>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</si>
  <si>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</si>
  <si>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</si>
  <si>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</si>
  <si>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</si>
  <si>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</si>
  <si>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</si>
  <si>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</si>
  <si>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</si>
  <si>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</si>
  <si>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</si>
  <si>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</si>
  <si>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</si>
  <si>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</si>
  <si>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</si>
  <si>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</si>
  <si>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</si>
  <si>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</si>
  <si>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</si>
  <si>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</si>
  <si>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</si>
  <si>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</si>
  <si>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</si>
  <si>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</si>
  <si>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</si>
  <si>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</si>
  <si>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</si>
  <si>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</si>
  <si>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</si>
  <si>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</si>
  <si>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</si>
  <si>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</si>
  <si>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</si>
  <si>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</si>
  <si>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</si>
  <si>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</si>
  <si>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</si>
  <si>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</si>
  <si>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</si>
  <si>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</si>
  <si>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</si>
  <si>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</si>
  <si>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</si>
  <si>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</si>
  <si>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</si>
  <si>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</si>
  <si>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</si>
  <si>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</si>
  <si>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</si>
  <si>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</si>
  <si>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</si>
  <si>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</si>
  <si>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</si>
  <si>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</si>
  <si>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</si>
  <si>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</si>
  <si>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</si>
  <si>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</si>
  <si>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</si>
  <si>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</si>
  <si>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</si>
  <si>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</si>
  <si>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</si>
  <si>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</si>
  <si>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</si>
  <si>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</si>
  <si>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</si>
  <si>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</si>
  <si>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</si>
  <si>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</si>
  <si>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</si>
  <si>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</si>
  <si>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</si>
  <si>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</si>
  <si>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</si>
  <si>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</si>
  <si>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</si>
  <si>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</si>
  <si>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</si>
  <si>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</si>
  <si>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</si>
  <si>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</si>
  <si>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</si>
  <si>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</si>
  <si>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</si>
  <si>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</si>
  <si>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</si>
  <si>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</si>
  <si>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</si>
  <si>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</si>
  <si>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</si>
  <si>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</si>
  <si>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</si>
  <si>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</si>
  <si>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</si>
  <si>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</si>
  <si>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</si>
  <si>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</si>
  <si>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</si>
  <si>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</si>
  <si>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</si>
  <si>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</si>
  <si>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</si>
  <si>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</si>
  <si>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</si>
  <si>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</si>
  <si>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</si>
  <si>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</si>
  <si>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</si>
  <si>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</si>
  <si>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</si>
  <si>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</si>
  <si>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</si>
  <si>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</si>
  <si>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</si>
  <si>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</si>
  <si>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</si>
  <si>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</si>
  <si>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</si>
  <si>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</si>
  <si>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</si>
  <si>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</si>
  <si>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</si>
  <si>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</si>
  <si>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</si>
  <si>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</si>
  <si>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</si>
  <si>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</si>
  <si>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</si>
  <si>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</si>
  <si>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</si>
  <si>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</si>
  <si>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</si>
  <si>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</si>
  <si>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</si>
  <si>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</si>
  <si>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</si>
  <si>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</si>
  <si>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</si>
  <si>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</si>
  <si>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</si>
  <si>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</si>
  <si>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</si>
  <si>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</si>
  <si>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</si>
  <si>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</si>
  <si>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</si>
  <si>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</si>
  <si>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</si>
  <si>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</si>
  <si>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</si>
  <si>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</si>
  <si>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</si>
  <si>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</si>
  <si>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</si>
  <si>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</si>
  <si>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</si>
  <si>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</si>
  <si>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</si>
  <si>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</si>
  <si>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</si>
  <si>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</si>
  <si>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</si>
  <si>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</si>
  <si>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</si>
  <si>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</si>
  <si>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</si>
  <si>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</si>
  <si>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</si>
  <si>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</si>
  <si>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</si>
  <si>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</si>
  <si>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</si>
  <si>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</si>
  <si>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</si>
  <si>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</si>
  <si>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</si>
  <si>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</si>
  <si>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</si>
  <si>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</si>
  <si>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</si>
  <si>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</si>
  <si>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</si>
  <si>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</si>
  <si>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</si>
  <si>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</si>
  <si>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</si>
  <si>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</si>
  <si>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</si>
  <si>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</si>
  <si>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</si>
  <si>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</si>
  <si>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</si>
  <si>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</si>
  <si>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</si>
  <si>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</si>
  <si>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</si>
  <si>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</si>
  <si>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</si>
  <si>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</si>
  <si>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</si>
  <si>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</si>
  <si>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</si>
  <si>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</si>
  <si>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</si>
  <si>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</si>
  <si>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</si>
  <si>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</si>
  <si>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</si>
  <si>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</si>
  <si>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</si>
  <si>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</si>
  <si>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</si>
  <si>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</si>
  <si>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</si>
  <si>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</si>
  <si>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</si>
  <si>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</si>
  <si>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</si>
  <si>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</si>
  <si>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</si>
  <si>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</si>
  <si>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</si>
  <si>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</si>
  <si>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</si>
  <si>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</si>
  <si>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</si>
  <si>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</si>
  <si>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</si>
  <si>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</si>
  <si>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</si>
  <si>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</si>
  <si>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</si>
  <si>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</si>
  <si>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</si>
  <si>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</si>
  <si>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</si>
  <si>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</si>
  <si>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</si>
  <si>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</si>
  <si>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</si>
  <si>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</si>
  <si>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</si>
  <si>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</si>
  <si>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</si>
  <si>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</si>
  <si>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</si>
  <si>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</si>
  <si>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</si>
  <si>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</si>
  <si>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</si>
  <si>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</si>
  <si>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</si>
  <si>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</si>
  <si>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</si>
  <si>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</si>
  <si>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</si>
  <si>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</si>
  <si>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</si>
  <si>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</si>
  <si>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</si>
  <si>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</si>
  <si>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</si>
  <si>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</si>
  <si>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</si>
  <si>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</si>
  <si>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</si>
  <si>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</si>
  <si>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</si>
  <si>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</si>
  <si>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</si>
  <si>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</si>
  <si>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</si>
  <si>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</si>
  <si>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</si>
  <si>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</si>
  <si>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</si>
  <si>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</si>
  <si>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</si>
  <si>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</si>
  <si>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</si>
  <si>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</si>
  <si>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</si>
  <si>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</si>
  <si>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</si>
  <si>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</si>
  <si>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</si>
  <si>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</si>
  <si>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</si>
  <si>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</si>
  <si>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</si>
  <si>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</si>
  <si>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</si>
  <si>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</si>
  <si>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</si>
  <si>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</si>
  <si>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</si>
  <si>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</si>
  <si>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</si>
  <si>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</si>
  <si>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</si>
  <si>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</si>
  <si>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</si>
  <si>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</si>
  <si>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</si>
  <si>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</si>
  <si>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</si>
  <si>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</si>
  <si>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</si>
  <si>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</si>
  <si>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</si>
  <si>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</si>
  <si>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</si>
  <si>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</si>
  <si>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</si>
  <si>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</si>
  <si>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</si>
  <si>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</si>
  <si>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</si>
  <si>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</si>
  <si>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</si>
  <si>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</si>
  <si>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</si>
  <si>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</si>
  <si>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</si>
  <si>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</si>
  <si>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</si>
  <si>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</si>
  <si>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</si>
  <si>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</si>
  <si>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</si>
  <si>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</si>
  <si>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</si>
  <si>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</si>
  <si>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</si>
  <si>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</si>
  <si>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</si>
  <si>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</si>
  <si>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</si>
  <si>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</si>
  <si>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</si>
  <si>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</si>
  <si>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</si>
  <si>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</si>
  <si>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</si>
  <si>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</si>
  <si>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</si>
  <si>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</si>
  <si>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</si>
  <si>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</si>
  <si>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</si>
  <si>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</si>
  <si>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</si>
  <si>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</si>
  <si>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</si>
  <si>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</si>
  <si>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</si>
  <si>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</si>
  <si>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</si>
  <si>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</si>
  <si>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</si>
  <si>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</si>
  <si>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</si>
  <si>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</si>
  <si>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</si>
  <si>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</si>
  <si>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</si>
  <si>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</si>
  <si>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</si>
  <si>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</si>
  <si>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</si>
  <si>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</si>
  <si>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</si>
  <si>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</si>
  <si>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</si>
  <si>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</si>
  <si>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</si>
  <si>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</si>
  <si>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</si>
  <si>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</si>
  <si>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</si>
  <si>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</si>
  <si>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</si>
  <si>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</si>
  <si>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</si>
  <si>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</si>
  <si>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</si>
  <si>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</si>
  <si>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</si>
  <si>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</si>
  <si>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</si>
  <si>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</si>
  <si>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</si>
  <si>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</si>
  <si>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</si>
  <si>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</si>
  <si>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</si>
  <si>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</si>
  <si>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</si>
  <si>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</si>
  <si>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</si>
  <si>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</si>
  <si>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</si>
  <si>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</si>
  <si>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</si>
  <si>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</si>
  <si>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</si>
  <si>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</si>
  <si>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</si>
  <si>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</si>
  <si>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</si>
  <si>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</si>
  <si>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</si>
  <si>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</si>
  <si>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</si>
  <si>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</si>
  <si>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</si>
  <si>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</si>
  <si>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</si>
  <si>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</si>
  <si>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</si>
  <si>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</si>
  <si>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</si>
  <si>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</si>
  <si>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</si>
  <si>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</si>
  <si>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</si>
  <si>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</si>
  <si>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</si>
  <si>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</si>
  <si>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</si>
  <si>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</si>
  <si>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</si>
  <si>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</si>
  <si>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</si>
  <si>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</si>
  <si>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</si>
  <si>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</si>
  <si>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</si>
  <si>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</si>
  <si>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</si>
  <si>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</si>
  <si>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</si>
  <si>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</si>
  <si>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</si>
  <si>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</si>
  <si>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</si>
  <si>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</si>
  <si>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</si>
  <si>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</si>
  <si>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</si>
  <si>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</si>
  <si>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</si>
  <si>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</si>
  <si>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</si>
  <si>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</si>
  <si>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</si>
  <si>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</si>
  <si>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</si>
  <si>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</si>
  <si>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</si>
  <si>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</si>
  <si>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</si>
  <si>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</si>
  <si>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</si>
  <si>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</si>
  <si>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</si>
  <si>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</si>
  <si>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</si>
  <si>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</si>
  <si>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</si>
  <si>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</si>
  <si>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</si>
  <si>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</si>
  <si>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</si>
  <si>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</si>
  <si>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</si>
  <si>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</si>
  <si>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</si>
  <si>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</si>
  <si>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</si>
  <si>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</si>
  <si>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</si>
  <si>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</si>
  <si>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</si>
  <si>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</si>
  <si>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</si>
  <si>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</si>
  <si>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</si>
  <si>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</si>
  <si>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</si>
  <si>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</si>
  <si>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</si>
  <si>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</si>
  <si>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</si>
  <si>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</si>
  <si>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</si>
  <si>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</si>
  <si>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</si>
  <si>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</si>
  <si>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</si>
  <si>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</si>
  <si>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</si>
  <si>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</si>
  <si>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</si>
  <si>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</si>
  <si>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</si>
  <si>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</si>
  <si>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</si>
  <si>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</si>
  <si>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</si>
  <si>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</si>
  <si>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</si>
  <si>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</si>
  <si>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</si>
  <si>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</si>
  <si>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</si>
  <si>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</si>
  <si>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</si>
  <si>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</si>
  <si>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</si>
  <si>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</si>
  <si>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</si>
  <si>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</si>
  <si>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</si>
  <si>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</si>
  <si>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</si>
  <si>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</si>
  <si>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</si>
  <si>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</si>
  <si>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</si>
  <si>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</si>
  <si>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</si>
  <si>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</si>
  <si>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</si>
  <si>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</si>
  <si>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</si>
  <si>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</si>
  <si>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</si>
  <si>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</si>
  <si>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</si>
  <si>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</si>
  <si>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</si>
  <si>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</si>
  <si>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</si>
  <si>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</si>
  <si>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</si>
  <si>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</si>
  <si>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</si>
  <si>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</si>
  <si>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</si>
  <si>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</si>
  <si>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</si>
  <si>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</si>
  <si>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</si>
  <si>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</si>
  <si>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</si>
  <si>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</si>
  <si>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</si>
  <si>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</si>
  <si>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</si>
  <si>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</si>
  <si>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</si>
  <si>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</si>
  <si>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</si>
  <si>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</si>
  <si>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</si>
  <si>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</si>
  <si>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</si>
  <si>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</si>
  <si>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</si>
  <si>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</si>
  <si>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</si>
  <si>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</si>
  <si>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</si>
  <si>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</si>
  <si>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</si>
  <si>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</si>
  <si>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</si>
  <si>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</si>
  <si>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</si>
  <si>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</si>
  <si>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</si>
  <si>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</si>
  <si>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</si>
  <si>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</si>
  <si>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</si>
  <si>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</si>
  <si>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</si>
  <si>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</si>
  <si>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</si>
  <si>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</si>
  <si>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</si>
  <si>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</si>
  <si>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</si>
  <si>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</si>
  <si>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</si>
  <si>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</si>
  <si>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</si>
  <si>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</si>
  <si>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</si>
  <si>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</si>
  <si>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</si>
  <si>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</si>
  <si>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</si>
  <si>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</si>
  <si>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</si>
  <si>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</si>
  <si>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</si>
  <si>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</si>
  <si>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</si>
  <si>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</si>
  <si>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</si>
  <si>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</si>
  <si>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</si>
  <si>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</si>
  <si>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</si>
  <si>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</si>
  <si>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</si>
  <si>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</si>
  <si>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</si>
  <si>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</si>
  <si>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</si>
  <si>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</si>
  <si>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</si>
  <si>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</si>
  <si>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</si>
  <si>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</si>
  <si>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</si>
  <si>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</si>
  <si>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</si>
  <si>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</si>
  <si>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</si>
  <si>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</si>
  <si>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</si>
  <si>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</si>
  <si>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</si>
  <si>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</si>
  <si>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</si>
  <si>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</si>
  <si>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</si>
  <si>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</si>
  <si>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</si>
  <si>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</si>
  <si>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</si>
  <si>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</si>
  <si>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</si>
  <si>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</si>
  <si>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</si>
  <si>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</si>
  <si>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</si>
  <si>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</si>
  <si>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</si>
  <si>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</si>
  <si>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</si>
  <si>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</si>
  <si>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</si>
  <si>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</si>
  <si>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</si>
  <si>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</si>
  <si>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</si>
  <si>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</si>
  <si>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</si>
  <si>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</si>
  <si>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</si>
  <si>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</si>
  <si>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</si>
  <si>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</si>
  <si>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</si>
  <si>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</si>
  <si>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</si>
  <si>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</si>
  <si>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</si>
  <si>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</si>
  <si>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</si>
  <si>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</si>
  <si>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</si>
  <si>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</si>
  <si>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</si>
  <si>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</si>
  <si>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</si>
  <si>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</si>
  <si>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</si>
  <si>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</si>
  <si>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</si>
  <si>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</si>
  <si>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</si>
  <si>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</si>
  <si>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</si>
  <si>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</si>
  <si>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</si>
  <si>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</si>
  <si>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</si>
  <si>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</si>
  <si>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</si>
  <si>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</si>
  <si>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</si>
  <si>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</si>
  <si>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</si>
  <si>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</si>
  <si>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</si>
  <si>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</si>
  <si>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</si>
  <si>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</si>
  <si>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</si>
  <si>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</si>
  <si>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</si>
  <si>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</si>
  <si>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</si>
  <si>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</si>
  <si>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</si>
  <si>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</si>
  <si>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</si>
  <si>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</si>
  <si>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</si>
  <si>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</si>
  <si>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</si>
  <si>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</si>
  <si>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</si>
  <si>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</si>
  <si>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</si>
  <si>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</si>
  <si>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</si>
  <si>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</si>
  <si>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</si>
  <si>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</si>
  <si>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</si>
  <si>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</si>
  <si>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</si>
  <si>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</si>
  <si>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</si>
  <si>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</si>
  <si>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</si>
  <si>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</si>
  <si>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</si>
  <si>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</si>
  <si>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</si>
  <si>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</si>
  <si>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</si>
  <si>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</si>
  <si>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</si>
  <si>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</si>
  <si>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</si>
  <si>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</si>
  <si>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</si>
  <si>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</si>
  <si>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</si>
  <si>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</si>
  <si>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</si>
  <si>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</si>
  <si>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</si>
  <si>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</si>
  <si>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</si>
  <si>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</si>
  <si>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</si>
  <si>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</si>
  <si>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</si>
  <si>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</si>
  <si>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</si>
  <si>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</si>
  <si>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</si>
  <si>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</si>
  <si>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</si>
  <si>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</si>
  <si>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</si>
  <si>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</si>
  <si>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</si>
  <si>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</si>
  <si>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</si>
  <si>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</si>
  <si>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</si>
  <si>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</si>
  <si>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</si>
  <si>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</si>
  <si>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</si>
  <si>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</si>
  <si>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</si>
  <si>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</si>
  <si>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</si>
  <si>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</si>
  <si>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</si>
  <si>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</si>
  <si>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</si>
  <si>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</si>
  <si>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</si>
  <si>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</si>
  <si>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</si>
  <si>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</si>
  <si>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</si>
  <si>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</si>
  <si>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</si>
  <si>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</si>
  <si>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</si>
  <si>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</si>
  <si>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</si>
  <si>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</si>
  <si>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</si>
  <si>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</si>
  <si>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</si>
  <si>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</si>
  <si>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</si>
  <si>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</si>
  <si>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</si>
  <si>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</si>
  <si>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</si>
  <si>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</si>
  <si>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</si>
  <si>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</si>
  <si>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</si>
  <si>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</si>
  <si>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</si>
  <si>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</si>
  <si>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</si>
  <si>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</si>
  <si>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</si>
  <si>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</si>
  <si>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</si>
  <si>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</si>
  <si>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</si>
  <si>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</si>
  <si>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</si>
  <si>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</si>
  <si>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</si>
  <si>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</si>
  <si>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</si>
  <si>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</si>
  <si>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</si>
  <si>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</si>
  <si>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</si>
  <si>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</si>
  <si>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</si>
  <si>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</si>
  <si>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</si>
  <si>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</si>
  <si>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</si>
  <si>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</si>
  <si>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</si>
  <si>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</si>
  <si>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</si>
  <si>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</si>
  <si>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</si>
  <si>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</si>
  <si>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</si>
  <si>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</si>
  <si>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</si>
  <si>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</si>
  <si>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</si>
  <si>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</si>
  <si>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</si>
  <si>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</si>
  <si>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</si>
  <si>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</si>
  <si>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</si>
  <si>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</si>
  <si>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</si>
  <si>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</si>
  <si>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</si>
  <si>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</si>
  <si>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</si>
  <si>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</si>
  <si>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</si>
  <si>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</si>
  <si>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</si>
  <si>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</si>
  <si>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</si>
  <si>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</si>
  <si>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</si>
  <si>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</si>
  <si>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</si>
  <si>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</si>
  <si>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</si>
  <si>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</si>
  <si>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</si>
  <si>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</si>
  <si>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</si>
  <si>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</si>
  <si>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</si>
  <si>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</si>
  <si>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</si>
  <si>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</si>
  <si>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</si>
  <si>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</si>
  <si>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</si>
  <si>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</si>
  <si>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</si>
  <si>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</si>
  <si>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</si>
  <si>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</si>
  <si>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</si>
  <si>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</si>
  <si>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</si>
  <si>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</si>
  <si>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</si>
  <si>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</si>
  <si>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</si>
  <si>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</si>
  <si>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</si>
  <si>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</si>
  <si>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</si>
  <si>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</si>
  <si>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</si>
  <si>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</si>
  <si>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</si>
  <si>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</si>
  <si>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</si>
  <si>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</si>
  <si>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</si>
  <si>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</si>
  <si>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</si>
  <si>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</si>
  <si>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</si>
  <si>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</si>
  <si>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</si>
  <si>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</si>
  <si>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</si>
  <si>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</si>
  <si>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</si>
  <si>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</si>
  <si>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</si>
  <si>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</si>
  <si>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</si>
  <si>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</si>
  <si>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</si>
  <si>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</si>
  <si>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</si>
  <si>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</si>
  <si>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</si>
  <si>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</si>
  <si>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</si>
  <si>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</si>
  <si>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</si>
  <si>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</si>
  <si>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</si>
  <si>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</si>
  <si>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</si>
  <si>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</si>
  <si>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</si>
  <si>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</si>
  <si>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</si>
  <si>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</si>
  <si>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</si>
  <si>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</si>
  <si>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</si>
  <si>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</si>
  <si>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</si>
  <si>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</si>
  <si>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</si>
  <si>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</si>
  <si>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</si>
  <si>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</si>
  <si>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</si>
  <si>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</si>
  <si>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</si>
  <si>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</si>
  <si>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</si>
  <si>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</si>
  <si>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</si>
  <si>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</si>
  <si>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</si>
  <si>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</si>
  <si>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</si>
  <si>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</si>
  <si>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</si>
  <si>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</si>
  <si>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</si>
  <si>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</si>
  <si>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</si>
  <si>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</si>
  <si>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</si>
  <si>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</si>
  <si>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</si>
  <si>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</si>
  <si>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</si>
  <si>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</si>
  <si>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</si>
  <si>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</si>
  <si>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</si>
  <si>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</si>
  <si>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</si>
  <si>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</si>
  <si>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</si>
  <si>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</si>
  <si>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</si>
  <si>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</si>
  <si>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</si>
  <si>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</si>
  <si>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</si>
  <si>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</si>
  <si>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</si>
  <si>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</si>
  <si>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</si>
  <si>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</si>
  <si>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</si>
  <si>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</si>
  <si>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</si>
  <si>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</si>
  <si>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</si>
  <si>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</si>
  <si>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</si>
  <si>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</si>
  <si>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</si>
  <si>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</si>
  <si>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</si>
  <si>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</si>
  <si>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</si>
  <si>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</si>
  <si>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</si>
  <si>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</si>
  <si>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</si>
  <si>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</si>
  <si>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</si>
  <si>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</si>
  <si>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</si>
  <si>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</si>
  <si>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</si>
  <si>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</si>
  <si>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</si>
  <si>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</si>
  <si>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</si>
  <si>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</si>
  <si>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</si>
  <si>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</si>
  <si>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</si>
  <si>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</si>
  <si>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</si>
  <si>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</si>
  <si>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</si>
  <si>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</si>
  <si>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</si>
  <si>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</si>
  <si>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</si>
  <si>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</si>
  <si>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</si>
  <si>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</si>
  <si>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</si>
  <si>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</si>
  <si>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</si>
  <si>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</si>
  <si>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</si>
  <si>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</si>
  <si>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</si>
  <si>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</si>
  <si>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</si>
  <si>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</si>
  <si>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</si>
  <si>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</si>
  <si>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</si>
  <si>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</si>
  <si>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</si>
  <si>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</si>
  <si>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</si>
  <si>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</si>
  <si>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</si>
  <si>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</si>
  <si>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</si>
  <si>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</si>
  <si>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</si>
  <si>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</si>
  <si>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</si>
  <si>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</si>
  <si>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</si>
  <si>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</si>
  <si>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</si>
  <si>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</si>
  <si>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</si>
  <si>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</si>
  <si>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</si>
  <si>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</si>
  <si>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</si>
  <si>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</si>
  <si>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</si>
  <si>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</si>
  <si>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</si>
  <si>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</si>
  <si>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</si>
  <si>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</si>
  <si>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</si>
  <si>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</si>
  <si>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</si>
  <si>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</si>
  <si>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</si>
  <si>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</si>
  <si>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</si>
  <si>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</si>
  <si>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</si>
  <si>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</si>
  <si>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</si>
  <si>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</si>
  <si>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</si>
  <si>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</si>
  <si>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</si>
  <si>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</si>
  <si>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</si>
  <si>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</si>
  <si>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</si>
  <si>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</si>
  <si>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</si>
  <si>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</si>
  <si>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</si>
  <si>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</si>
  <si>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</si>
  <si>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</si>
  <si>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</si>
  <si>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</si>
  <si>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</si>
  <si>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</si>
  <si>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</si>
  <si>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</si>
  <si>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</si>
  <si>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</si>
  <si>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</si>
  <si>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</si>
  <si>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</si>
  <si>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</si>
  <si>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</si>
  <si>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</si>
  <si>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</si>
  <si>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</si>
  <si>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</si>
  <si>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</si>
  <si>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</si>
  <si>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</si>
  <si>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</si>
  <si>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</si>
  <si>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</si>
  <si>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</si>
  <si>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</si>
  <si>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</si>
  <si>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</si>
  <si>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</si>
  <si>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</si>
  <si>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</si>
  <si>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</si>
  <si>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</si>
  <si>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</si>
  <si>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</si>
  <si>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</si>
  <si>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</si>
  <si>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</si>
  <si>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</si>
  <si>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</si>
  <si>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</si>
  <si>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</si>
  <si>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</si>
  <si>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</si>
  <si>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</si>
  <si>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</si>
  <si>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</si>
  <si>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</si>
  <si>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</si>
  <si>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</si>
  <si>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</si>
  <si>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</si>
  <si>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</si>
  <si>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</si>
  <si>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</si>
  <si>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</si>
  <si>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</si>
  <si>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</si>
  <si>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</si>
  <si>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</si>
  <si>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</si>
  <si>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</si>
  <si>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</si>
  <si>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</si>
  <si>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</si>
  <si>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</si>
  <si>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</si>
  <si>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</si>
  <si>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</si>
  <si>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</si>
  <si>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</si>
  <si>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</si>
  <si>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</si>
  <si>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</si>
  <si>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</si>
  <si>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</si>
  <si>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</si>
  <si>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</si>
  <si>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</si>
  <si>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</si>
  <si>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</si>
  <si>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</si>
  <si>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</si>
  <si>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</si>
  <si>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</si>
  <si>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</si>
  <si>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</si>
  <si>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</si>
  <si>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</si>
  <si>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</si>
  <si>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</si>
  <si>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</si>
  <si>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</si>
  <si>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</si>
  <si>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</si>
  <si>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</si>
  <si>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</si>
  <si>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</si>
  <si>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</si>
  <si>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</si>
  <si>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</si>
  <si>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</si>
  <si>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</si>
  <si>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</si>
  <si>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</si>
  <si>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</si>
  <si>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</si>
  <si>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</si>
  <si>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</si>
  <si>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</si>
  <si>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</si>
  <si>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</si>
  <si>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</si>
  <si>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</si>
  <si>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</si>
  <si>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</si>
  <si>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</si>
  <si>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</si>
  <si>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</si>
  <si>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</si>
  <si>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</si>
  <si>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</si>
  <si>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</si>
  <si>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</si>
  <si>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</si>
  <si>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</si>
  <si>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</si>
  <si>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</si>
  <si>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</si>
  <si>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</si>
  <si>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</si>
  <si>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</si>
  <si>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</si>
  <si>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</si>
  <si>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</si>
  <si>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</si>
  <si>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</si>
  <si>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</si>
  <si>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</si>
  <si>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</si>
  <si>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</si>
  <si>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</si>
  <si>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</si>
  <si>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</si>
  <si>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</si>
  <si>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</si>
  <si>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</si>
  <si>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</si>
  <si>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</si>
  <si>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</si>
  <si>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</si>
  <si>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</si>
  <si>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</si>
  <si>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</si>
  <si>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</si>
  <si>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</si>
  <si>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</si>
  <si>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</si>
  <si>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</si>
  <si>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</si>
  <si>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</si>
  <si>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</si>
  <si>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</si>
  <si>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</si>
  <si>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</si>
  <si>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</si>
  <si>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</si>
  <si>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</si>
  <si>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</si>
  <si>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</si>
  <si>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</si>
  <si>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</si>
  <si>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</si>
  <si>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</si>
  <si>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</si>
  <si>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</si>
  <si>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</si>
  <si>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</si>
  <si>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</si>
  <si>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</si>
  <si>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</si>
  <si>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</si>
  <si>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</si>
  <si>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</si>
  <si>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</si>
  <si>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</si>
  <si>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</si>
  <si>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</si>
  <si>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</si>
  <si>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</si>
  <si>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</si>
  <si>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</si>
  <si>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</si>
  <si>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</si>
  <si>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</si>
  <si>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</si>
  <si>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</si>
  <si>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</si>
  <si>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</si>
  <si>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</si>
  <si>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</si>
  <si>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</si>
  <si>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</si>
  <si>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</si>
  <si>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</si>
  <si>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</si>
  <si>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</si>
  <si>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</si>
  <si>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</si>
  <si>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</si>
  <si>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</si>
  <si>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</si>
  <si>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</si>
  <si>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</si>
  <si>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</si>
  <si>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</si>
  <si>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</si>
  <si>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</si>
  <si>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</si>
  <si>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</si>
  <si>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</si>
  <si>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</si>
  <si>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</si>
  <si>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</si>
  <si>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</si>
  <si>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</si>
  <si>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</si>
  <si>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</si>
  <si>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</si>
  <si>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</si>
  <si>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</si>
  <si>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</si>
  <si>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</si>
  <si>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</si>
  <si>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</si>
  <si>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</si>
  <si>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</si>
  <si>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</si>
  <si>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</si>
  <si>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</si>
  <si>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</si>
  <si>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</si>
  <si>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</si>
  <si>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</si>
  <si>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</si>
  <si>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</si>
  <si>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</si>
  <si>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</si>
  <si>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</si>
  <si>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</si>
  <si>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</si>
  <si>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</si>
  <si>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</si>
  <si>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</si>
  <si>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</si>
  <si>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</si>
  <si>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</si>
  <si>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</si>
  <si>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</si>
  <si>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</si>
  <si>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</si>
  <si>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</si>
  <si>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</si>
  <si>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</si>
  <si>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</si>
  <si>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</si>
  <si>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</si>
  <si>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</si>
  <si>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</si>
  <si>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</si>
  <si>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</si>
  <si>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</si>
  <si>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</si>
  <si>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</si>
  <si>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</si>
  <si>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</si>
  <si>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</si>
  <si>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</si>
  <si>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</si>
  <si>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</si>
  <si>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</si>
  <si>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</si>
  <si>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</si>
  <si>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</si>
  <si>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</si>
  <si>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</si>
  <si>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</si>
  <si>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</si>
  <si>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</si>
  <si>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</si>
  <si>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</si>
  <si>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</si>
  <si>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</si>
  <si>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</si>
  <si>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</si>
  <si>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</si>
  <si>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</si>
  <si>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</si>
  <si>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</si>
  <si>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</si>
  <si>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</si>
  <si>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</si>
  <si>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</si>
  <si>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</si>
  <si>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</si>
  <si>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</si>
  <si>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</si>
  <si>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</si>
  <si>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</si>
  <si>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</si>
  <si>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</si>
  <si>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</si>
  <si>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</si>
  <si>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</si>
  <si>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</si>
  <si>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</si>
  <si>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</si>
  <si>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</si>
  <si>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</si>
  <si>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</si>
  <si>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</si>
  <si>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</si>
  <si>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</si>
  <si>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</si>
  <si>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</si>
  <si>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</si>
  <si>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</si>
  <si>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</si>
  <si>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</si>
  <si>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</si>
  <si>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</si>
  <si>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</si>
  <si>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</si>
  <si>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</si>
  <si>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</si>
  <si>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</si>
  <si>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</si>
  <si>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</si>
  <si>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</si>
  <si>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</si>
  <si>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</si>
  <si>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</si>
  <si>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</si>
  <si>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</si>
  <si>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</si>
  <si>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</si>
  <si>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</si>
  <si>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</si>
  <si>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</si>
  <si>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</si>
  <si>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</si>
  <si>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</si>
  <si>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</si>
  <si>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</si>
  <si>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</si>
  <si>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</si>
  <si>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</si>
  <si>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</si>
  <si>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</si>
  <si>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</si>
  <si>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</si>
  <si>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</si>
  <si>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</si>
  <si>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</si>
  <si>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</si>
  <si>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</si>
  <si>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</si>
  <si>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</si>
  <si>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</si>
  <si>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</si>
  <si>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</si>
  <si>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</si>
  <si>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</si>
  <si>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</si>
  <si>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</si>
  <si>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</si>
  <si>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</si>
  <si>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</si>
  <si>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</si>
  <si>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</si>
  <si>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</si>
  <si>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</si>
  <si>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</si>
  <si>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</si>
  <si>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</si>
  <si>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</si>
  <si>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</si>
  <si>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</si>
  <si>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</si>
  <si>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</si>
  <si>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</si>
  <si>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</si>
  <si>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</si>
  <si>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</si>
  <si>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</si>
  <si>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</si>
  <si>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</si>
  <si>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</si>
  <si>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</si>
  <si>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</si>
  <si>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</si>
  <si>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</si>
  <si>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</si>
  <si>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</si>
  <si>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</si>
  <si>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</si>
  <si>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</si>
  <si>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</si>
  <si>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</si>
  <si>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</si>
  <si>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</si>
  <si>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</si>
  <si>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</si>
  <si>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</si>
  <si>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</si>
  <si>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</si>
  <si>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</si>
  <si>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</si>
  <si>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</si>
  <si>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</si>
  <si>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</si>
  <si>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</si>
  <si>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</si>
  <si>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</si>
  <si>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</si>
  <si>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</si>
  <si>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</si>
  <si>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</si>
  <si>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</si>
  <si>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</si>
  <si>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</si>
  <si>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</si>
  <si>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</si>
  <si>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</si>
  <si>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</si>
  <si>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</si>
  <si>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</si>
  <si>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</si>
  <si>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</si>
  <si>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</si>
  <si>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</si>
  <si>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</si>
  <si>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</si>
  <si>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</si>
  <si>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</si>
  <si>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</si>
  <si>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</si>
  <si>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</si>
  <si>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</si>
  <si>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</si>
  <si>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</si>
  <si>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</si>
  <si>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</si>
  <si>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</si>
  <si>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</si>
  <si>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</si>
  <si>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</si>
  <si>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</si>
  <si>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</si>
  <si>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</si>
  <si>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</si>
  <si>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</si>
  <si>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</si>
  <si>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</si>
  <si>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</si>
  <si>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</si>
  <si>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</si>
  <si>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</si>
  <si>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</si>
  <si>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</si>
  <si>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</si>
  <si>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</si>
  <si>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</si>
  <si>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</si>
  <si>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</si>
  <si>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</si>
  <si>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</si>
  <si>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</si>
  <si>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</si>
  <si>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</si>
  <si>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</si>
  <si>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</si>
  <si>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</si>
  <si>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</si>
  <si>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</si>
  <si>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</si>
  <si>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</si>
  <si>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</si>
  <si>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</si>
  <si>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</si>
  <si>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</si>
  <si>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</si>
  <si>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</si>
  <si>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</si>
  <si>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</si>
  <si>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</si>
  <si>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</si>
  <si>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</si>
  <si>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</si>
  <si>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</si>
  <si>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</si>
  <si>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</si>
  <si>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</si>
  <si>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</si>
  <si>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</si>
  <si>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</si>
  <si>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</si>
  <si>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</si>
  <si>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</si>
  <si>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</si>
  <si>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</si>
  <si>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</si>
  <si>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</si>
  <si>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</si>
  <si>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</si>
  <si>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</si>
  <si>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</si>
  <si>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</si>
  <si>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</si>
  <si>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</si>
  <si>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</si>
  <si>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</si>
  <si>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</si>
  <si>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</si>
  <si>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</si>
  <si>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</si>
  <si>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</si>
  <si>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</si>
  <si>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</si>
  <si>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</si>
  <si>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</si>
  <si>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</si>
  <si>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</si>
  <si>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</si>
  <si>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</si>
  <si>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</si>
  <si>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</si>
  <si>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</si>
  <si>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</si>
  <si>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</si>
  <si>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</si>
  <si>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</si>
  <si>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</si>
  <si>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</si>
  <si>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</si>
  <si>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</si>
  <si>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</si>
  <si>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</si>
  <si>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</si>
  <si>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</si>
  <si>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</si>
  <si>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</si>
  <si>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</si>
  <si>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</si>
  <si>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</si>
  <si>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</si>
  <si>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</si>
  <si>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</si>
  <si>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</si>
  <si>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</si>
  <si>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</si>
  <si>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</si>
  <si>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</si>
  <si>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</si>
  <si>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</si>
  <si>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</si>
  <si>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</si>
  <si>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</si>
  <si>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</si>
  <si>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</si>
  <si>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</si>
  <si>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</si>
  <si>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</si>
  <si>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</si>
  <si>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</si>
  <si>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</si>
  <si>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</si>
  <si>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</si>
  <si>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</si>
  <si>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</si>
  <si>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</si>
  <si>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</si>
  <si>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</si>
  <si>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</si>
  <si>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</si>
  <si>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</si>
  <si>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</si>
  <si>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</si>
  <si>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</si>
  <si>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</si>
  <si>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</si>
  <si>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</si>
  <si>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</si>
  <si>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</si>
  <si>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</si>
  <si>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</si>
  <si>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</si>
  <si>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</si>
  <si>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</si>
  <si>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</si>
  <si>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</si>
  <si>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</si>
  <si>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</si>
  <si>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</si>
  <si>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</si>
  <si>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</si>
  <si>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</si>
  <si>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</si>
  <si>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</si>
  <si>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</si>
  <si>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</si>
  <si>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</si>
  <si>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</si>
  <si>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</si>
  <si>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</si>
  <si>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</si>
  <si>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</si>
  <si>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</si>
  <si>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</si>
  <si>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</si>
  <si>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</si>
  <si>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</si>
  <si>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</si>
  <si>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</si>
  <si>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</si>
  <si>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</si>
  <si>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</si>
  <si>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</si>
  <si>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</si>
  <si>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</si>
  <si>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</si>
  <si>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</si>
  <si>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</si>
  <si>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</si>
  <si>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</si>
  <si>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</si>
  <si>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</si>
  <si>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</si>
  <si>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</si>
  <si>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</si>
  <si>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</si>
  <si>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</si>
  <si>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</si>
  <si>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</si>
  <si>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</si>
  <si>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</si>
  <si>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</si>
  <si>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</si>
  <si>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</si>
  <si>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</si>
  <si>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</si>
  <si>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</si>
  <si>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</si>
  <si>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</si>
  <si>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</si>
  <si>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</si>
  <si>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</si>
  <si>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</si>
  <si>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</si>
  <si>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</si>
  <si>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</si>
  <si>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</si>
  <si>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</si>
  <si>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</si>
  <si>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</si>
  <si>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</si>
  <si>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</si>
  <si>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</si>
  <si>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</si>
  <si>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</si>
  <si>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</si>
  <si>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</si>
  <si>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</si>
  <si>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</si>
  <si>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</si>
  <si>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</si>
  <si>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</si>
  <si>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</si>
  <si>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</si>
  <si>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</si>
  <si>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</si>
  <si>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</si>
  <si>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</si>
  <si>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</si>
  <si>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</si>
  <si>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</si>
  <si>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</si>
  <si>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</si>
  <si>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</si>
  <si>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</si>
  <si>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</si>
  <si>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</si>
  <si>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</si>
  <si>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</si>
  <si>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</si>
  <si>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</si>
  <si>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</si>
  <si>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</si>
  <si>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</si>
  <si>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</si>
  <si>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</si>
  <si>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</si>
  <si>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</si>
  <si>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</si>
  <si>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</si>
  <si>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</si>
  <si>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</si>
  <si>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</si>
  <si>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</si>
  <si>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</si>
  <si>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</si>
  <si>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</si>
  <si>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</si>
  <si>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</si>
  <si>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</si>
  <si>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</si>
  <si>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</si>
  <si>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</si>
  <si>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</si>
  <si>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</si>
  <si>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</si>
  <si>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</si>
  <si>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</si>
  <si>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</si>
  <si>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</si>
  <si>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</si>
  <si>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</si>
  <si>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</si>
  <si>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</si>
  <si>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</si>
  <si>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</si>
  <si>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</si>
  <si>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</si>
  <si>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</si>
  <si>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</si>
  <si>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</si>
  <si>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</si>
  <si>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</si>
  <si>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</si>
  <si>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</si>
  <si>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</si>
  <si>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</si>
  <si>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</si>
  <si>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</si>
  <si>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</si>
  <si>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</si>
  <si>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</si>
  <si>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</si>
  <si>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</si>
  <si>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</si>
  <si>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</si>
  <si>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</si>
  <si>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</si>
  <si>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</si>
  <si>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</si>
  <si>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</si>
  <si>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</si>
  <si>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</si>
  <si>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</si>
  <si>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</si>
  <si>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</si>
  <si>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</si>
  <si>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</si>
  <si>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</si>
  <si>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</si>
  <si>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</si>
  <si>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</si>
  <si>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</si>
  <si>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</si>
  <si>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</si>
  <si>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</si>
  <si>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</si>
  <si>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</si>
  <si>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</si>
  <si>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</si>
  <si>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</si>
  <si>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</si>
  <si>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</si>
  <si>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</si>
  <si>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</si>
  <si>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</si>
  <si>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</si>
  <si>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</si>
  <si>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</si>
  <si>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</si>
  <si>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</si>
  <si>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</si>
  <si>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</si>
  <si>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</si>
  <si>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</si>
  <si>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</si>
  <si>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</si>
  <si>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</si>
  <si>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</si>
  <si>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</si>
  <si>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</si>
  <si>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</si>
  <si>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</si>
  <si>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</si>
  <si>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</si>
  <si>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</si>
  <si>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</si>
  <si>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</si>
  <si>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</si>
  <si>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</si>
  <si>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</si>
  <si>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</si>
  <si>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</si>
  <si>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</si>
  <si>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</si>
  <si>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</si>
  <si>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</si>
  <si>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</si>
  <si>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</si>
  <si>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</si>
  <si>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</si>
  <si>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</si>
  <si>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</si>
  <si>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</si>
  <si>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</si>
  <si>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</si>
  <si>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</si>
  <si>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</si>
  <si>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</si>
  <si>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</si>
  <si>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</si>
  <si>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</si>
  <si>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</si>
  <si>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</si>
  <si>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</si>
  <si>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</si>
  <si>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</si>
  <si>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</si>
  <si>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</si>
  <si>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</si>
  <si>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</si>
  <si>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</si>
  <si>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</si>
  <si>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</si>
  <si>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</si>
  <si>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</si>
  <si>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</si>
  <si>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</si>
  <si>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</si>
  <si>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</si>
  <si>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</si>
  <si>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</si>
  <si>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</si>
  <si>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</si>
  <si>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</si>
  <si>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</si>
  <si>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</si>
  <si>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</si>
  <si>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</si>
  <si>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</si>
  <si>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</si>
  <si>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</si>
  <si>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</si>
  <si>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</si>
  <si>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</si>
  <si>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</si>
  <si>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</si>
  <si>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</si>
  <si>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</si>
  <si>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</si>
  <si>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</si>
  <si>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</si>
  <si>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</si>
  <si>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</si>
  <si>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</si>
  <si>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</si>
  <si>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</si>
  <si>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</si>
  <si>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</si>
  <si>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</si>
  <si>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</si>
  <si>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</si>
  <si>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</si>
  <si>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</si>
  <si>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</si>
  <si>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</si>
  <si>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</si>
  <si>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</si>
  <si>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</si>
  <si>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</si>
  <si>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</si>
  <si>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</si>
  <si>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</si>
  <si>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</si>
  <si>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</si>
  <si>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</si>
  <si>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</si>
  <si>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</si>
  <si>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</si>
  <si>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</si>
  <si>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</si>
  <si>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</si>
  <si>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</si>
  <si>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</si>
  <si>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</si>
  <si>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</si>
  <si>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</si>
  <si>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</si>
  <si>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</si>
  <si>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</si>
  <si>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</si>
  <si>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</si>
  <si>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</si>
  <si>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</si>
  <si>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</si>
  <si>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</si>
  <si>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</si>
  <si>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</si>
  <si>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</si>
  <si>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</si>
  <si>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</si>
  <si>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</si>
  <si>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</si>
  <si>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</si>
  <si>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</si>
  <si>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</si>
  <si>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</si>
  <si>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</si>
  <si>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</si>
  <si>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</si>
  <si>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</si>
  <si>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</si>
  <si>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</si>
  <si>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</si>
  <si>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</si>
  <si>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</si>
  <si>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</si>
  <si>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</si>
  <si>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</si>
  <si>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</si>
  <si>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</si>
  <si>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</si>
  <si>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</si>
  <si>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</si>
  <si>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</si>
  <si>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</si>
  <si>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</si>
  <si>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</si>
  <si>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</si>
  <si>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</si>
  <si>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</si>
  <si>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</si>
  <si>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</si>
  <si>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</si>
  <si>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</si>
  <si>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</si>
  <si>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</si>
  <si>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</si>
  <si>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</si>
  <si>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</si>
  <si>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</si>
  <si>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</si>
  <si>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</si>
  <si>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</si>
  <si>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</si>
  <si>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</si>
  <si>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</si>
  <si>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</si>
  <si>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</si>
  <si>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</si>
  <si>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</si>
  <si>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</si>
  <si>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</si>
  <si>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</si>
  <si>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</si>
  <si>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</si>
  <si>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</si>
  <si>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</si>
  <si>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</si>
  <si>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</si>
  <si>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</si>
  <si>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</si>
  <si>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</si>
  <si>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</si>
  <si>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</si>
  <si>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</si>
  <si>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</si>
  <si>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</si>
  <si>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</si>
  <si>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</si>
  <si>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</si>
  <si>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</si>
  <si>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</si>
  <si>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</si>
  <si>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</si>
  <si>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</si>
  <si>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</si>
  <si>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</si>
  <si>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</si>
  <si>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</si>
  <si>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</si>
  <si>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</si>
  <si>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</si>
  <si>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</si>
  <si>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</si>
  <si>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</si>
  <si>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</si>
  <si>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</si>
  <si>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</si>
  <si>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</si>
  <si>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</si>
  <si>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</si>
  <si>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</si>
  <si>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</si>
  <si>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</si>
  <si>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</si>
  <si>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</si>
  <si>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</si>
  <si>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</si>
  <si>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</si>
  <si>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</si>
  <si>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</si>
  <si>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</si>
  <si>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</si>
  <si>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</si>
  <si>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</si>
  <si>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</si>
  <si>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</si>
  <si>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</si>
  <si>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</si>
  <si>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</si>
  <si>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</si>
  <si>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</si>
  <si>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</si>
  <si>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</si>
  <si>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</si>
  <si>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</si>
  <si>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</si>
  <si>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</si>
  <si>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</si>
  <si>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</si>
  <si>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</si>
  <si>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</si>
  <si>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</si>
  <si>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</si>
  <si>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</si>
  <si>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</si>
  <si>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</si>
  <si>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</si>
  <si>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</si>
  <si>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</si>
  <si>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</si>
  <si>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</si>
  <si>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</si>
  <si>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</si>
  <si>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</si>
  <si>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</si>
  <si>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</si>
  <si>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</si>
  <si>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</si>
  <si>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</si>
  <si>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</si>
  <si>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</si>
  <si>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</si>
  <si>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</si>
  <si>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</si>
  <si>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</si>
  <si>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</si>
  <si>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</si>
  <si>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</si>
  <si>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</si>
  <si>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</si>
  <si>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</si>
  <si>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</si>
  <si>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</si>
  <si>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</si>
  <si>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</si>
  <si>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</si>
  <si>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</si>
  <si>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</si>
  <si>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</si>
  <si>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</si>
  <si>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</si>
  <si>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</si>
  <si>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</si>
  <si>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</si>
  <si>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</si>
  <si>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</si>
  <si>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</si>
  <si>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</si>
  <si>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</si>
  <si>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</si>
  <si>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</si>
  <si>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</si>
  <si>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</si>
  <si>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</si>
  <si>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</si>
  <si>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</si>
  <si>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</si>
  <si>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</si>
  <si>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</si>
  <si>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</si>
  <si>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</si>
  <si>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</si>
  <si>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</si>
  <si>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</si>
  <si>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</si>
  <si>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</si>
  <si>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</si>
  <si>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</si>
  <si>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</si>
  <si>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</si>
  <si>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</si>
  <si>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</si>
  <si>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</si>
  <si>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</si>
  <si>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</si>
  <si>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</si>
  <si>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</si>
  <si>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</si>
  <si>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</si>
  <si>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</si>
  <si>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</si>
  <si>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</si>
  <si>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</si>
  <si>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</si>
  <si>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</si>
  <si>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</si>
  <si>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</si>
  <si>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</si>
  <si>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</si>
  <si>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</si>
  <si>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</si>
  <si>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</si>
  <si>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</si>
  <si>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</si>
  <si>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</si>
  <si>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</si>
  <si>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</si>
  <si>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</si>
  <si>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</si>
  <si>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</si>
  <si>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</si>
  <si>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</si>
  <si>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</si>
  <si>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</si>
  <si>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</si>
  <si>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</si>
  <si>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</si>
  <si>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</si>
  <si>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</si>
  <si>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</si>
  <si>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</si>
  <si>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</si>
  <si>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</si>
  <si>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</si>
  <si>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</si>
  <si>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</si>
  <si>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</si>
  <si>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</si>
  <si>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</si>
  <si>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</si>
  <si>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</si>
  <si>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</si>
  <si>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</si>
  <si>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</si>
  <si>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</si>
  <si>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</si>
  <si>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</si>
  <si>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</si>
  <si>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</si>
  <si>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</si>
  <si>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</si>
  <si>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</si>
  <si>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</si>
  <si>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</si>
  <si>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</si>
  <si>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</si>
  <si>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</si>
  <si>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</si>
  <si>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</si>
  <si>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</si>
  <si>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</si>
  <si>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</si>
  <si>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</si>
  <si>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</si>
  <si>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</si>
  <si>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</si>
  <si>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</si>
  <si>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</si>
  <si>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</si>
  <si>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</si>
  <si>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</si>
  <si>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</si>
  <si>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</si>
  <si>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</si>
  <si>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</si>
  <si>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</si>
  <si>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</si>
  <si>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</si>
  <si>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</si>
  <si>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</si>
  <si>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</si>
  <si>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</si>
  <si>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</si>
  <si>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</si>
  <si>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</si>
  <si>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</si>
  <si>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</si>
  <si>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</si>
  <si>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</si>
  <si>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</si>
  <si>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</si>
  <si>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</si>
  <si>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</si>
  <si>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</si>
  <si>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</si>
  <si>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</si>
  <si>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</si>
  <si>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</si>
  <si>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</si>
  <si>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</si>
  <si>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</si>
  <si>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</si>
  <si>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</si>
  <si>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</si>
  <si>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</si>
  <si>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</si>
  <si>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</si>
  <si>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</si>
  <si>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</si>
  <si>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</si>
  <si>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</si>
  <si>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</si>
  <si>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</si>
  <si>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</si>
  <si>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</si>
  <si>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</si>
  <si>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</si>
  <si>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</si>
  <si>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</si>
  <si>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</si>
  <si>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</si>
  <si>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</si>
  <si>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</si>
  <si>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</si>
  <si>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</si>
  <si>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</si>
  <si>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</si>
  <si>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</si>
  <si>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</si>
  <si>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</si>
  <si>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</si>
  <si>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</si>
  <si>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</si>
  <si>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</si>
  <si>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</si>
  <si>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</si>
  <si>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</si>
  <si>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</si>
  <si>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</si>
  <si>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</si>
  <si>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</si>
  <si>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</si>
  <si>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</si>
  <si>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</si>
  <si>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</si>
  <si>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</si>
  <si>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</si>
  <si>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</si>
  <si>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</si>
  <si>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</si>
  <si>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</si>
  <si>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</si>
  <si>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</si>
  <si>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</si>
  <si>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</si>
  <si>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</si>
  <si>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</si>
  <si>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</si>
  <si>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</si>
  <si>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</si>
  <si>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</si>
  <si>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</si>
  <si>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</si>
  <si>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</si>
  <si>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</si>
  <si>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</si>
  <si>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</si>
  <si>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</si>
  <si>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</si>
  <si>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</si>
  <si>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</si>
  <si>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</si>
  <si>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</si>
  <si>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</si>
  <si>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</si>
  <si>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</si>
  <si>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</si>
  <si>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</si>
  <si>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</si>
  <si>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</si>
  <si>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</si>
  <si>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</si>
  <si>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</si>
  <si>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</si>
  <si>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</si>
  <si>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</si>
  <si>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</si>
  <si>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</si>
  <si>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</si>
  <si>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</si>
  <si>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</si>
  <si>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</si>
  <si>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</si>
  <si>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</si>
  <si>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</si>
  <si>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</si>
  <si>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</si>
  <si>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</si>
  <si>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</si>
  <si>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</si>
  <si>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</si>
  <si>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</si>
  <si>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</si>
  <si>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</si>
  <si>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</si>
  <si>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</si>
  <si>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</si>
  <si>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</si>
  <si>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</si>
  <si>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</si>
  <si>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</si>
  <si>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</si>
  <si>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</si>
  <si>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</si>
  <si>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</si>
  <si>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</si>
  <si>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</si>
  <si>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</si>
  <si>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</si>
  <si>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</si>
  <si>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</si>
  <si>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</si>
  <si>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</si>
  <si>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</si>
  <si>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</si>
  <si>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</si>
  <si>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</si>
  <si>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</si>
  <si>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</si>
  <si>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</si>
  <si>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</si>
  <si>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</si>
  <si>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</si>
  <si>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</si>
  <si>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</si>
  <si>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</si>
  <si>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</si>
  <si>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</si>
  <si>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</si>
  <si>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</si>
  <si>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</si>
  <si>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</si>
  <si>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</si>
  <si>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</si>
  <si>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</si>
  <si>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</si>
  <si>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</si>
  <si>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</si>
  <si>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</si>
  <si>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</si>
  <si>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</si>
  <si>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</si>
  <si>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</si>
  <si>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</si>
  <si>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</si>
  <si>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</si>
  <si>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</si>
  <si>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</si>
  <si>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</si>
  <si>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</si>
  <si>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</si>
  <si>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</si>
  <si>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</si>
  <si>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</si>
  <si>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</si>
  <si>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</si>
  <si>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</si>
  <si>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</si>
  <si>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</si>
  <si>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</si>
  <si>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</si>
  <si>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</si>
  <si>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</si>
  <si>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</si>
  <si>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</si>
  <si>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</si>
  <si>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</si>
  <si>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</si>
  <si>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</si>
  <si>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</si>
  <si>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</si>
  <si>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</si>
  <si>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</si>
  <si>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</si>
  <si>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</si>
  <si>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</si>
  <si>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</si>
  <si>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</si>
  <si>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</si>
  <si>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</si>
  <si>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</si>
  <si>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</si>
  <si>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</si>
  <si>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</si>
  <si>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</si>
  <si>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</si>
  <si>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</si>
  <si>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</si>
  <si>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</si>
  <si>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</si>
  <si>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</si>
  <si>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</si>
  <si>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</si>
  <si>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</si>
  <si>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</si>
  <si>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</si>
  <si>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</si>
  <si>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</si>
  <si>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</si>
  <si>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</si>
  <si>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</si>
  <si>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</si>
  <si>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</si>
  <si>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</si>
  <si>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</si>
  <si>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</si>
  <si>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</si>
  <si>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</si>
  <si>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</si>
  <si>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</si>
  <si>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</si>
  <si>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</si>
  <si>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</si>
  <si>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</si>
  <si>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</si>
  <si>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</si>
  <si>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</si>
  <si>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</si>
  <si>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</si>
  <si>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</si>
  <si>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</si>
  <si>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</si>
  <si>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</si>
  <si>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</si>
  <si>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</si>
  <si>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</si>
  <si>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</si>
  <si>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</si>
  <si>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</si>
  <si>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</si>
  <si>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</si>
  <si>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</si>
  <si>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</si>
  <si>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</si>
  <si>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</si>
  <si>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</si>
  <si>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</si>
  <si>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</si>
  <si>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</si>
  <si>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</si>
  <si>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</si>
  <si>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</si>
  <si>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</si>
  <si>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</si>
  <si>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</si>
  <si>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</si>
  <si>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</si>
  <si>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</si>
  <si>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</si>
  <si>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</si>
  <si>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</si>
  <si>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</si>
  <si>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</si>
  <si>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</si>
  <si>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</si>
  <si>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</si>
  <si>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</si>
  <si>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</si>
  <si>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</si>
  <si>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</si>
  <si>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</si>
  <si>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</si>
  <si>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</si>
  <si>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</si>
  <si>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</si>
  <si>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</si>
  <si>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</si>
  <si>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</si>
  <si>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</si>
  <si>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</si>
  <si>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</si>
  <si>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</si>
  <si>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</si>
  <si>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</si>
  <si>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</si>
  <si>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</si>
  <si>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</si>
  <si>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</si>
  <si>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</si>
  <si>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</si>
  <si>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</si>
  <si>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</si>
  <si>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</si>
  <si>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</si>
  <si>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</si>
  <si>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</si>
  <si>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</si>
  <si>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</si>
  <si>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</si>
  <si>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</si>
  <si>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</si>
  <si>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</si>
  <si>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</si>
  <si>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</si>
  <si>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</si>
  <si>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</si>
  <si>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</si>
  <si>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</si>
  <si>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</si>
  <si>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</si>
  <si>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</si>
  <si>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</si>
  <si>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</si>
  <si>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</si>
  <si>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</si>
  <si>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</si>
  <si>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</si>
  <si>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</si>
  <si>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</si>
  <si>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</si>
  <si>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</si>
  <si>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</si>
  <si>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</si>
  <si>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</si>
  <si>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</si>
  <si>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</si>
  <si>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</si>
  <si>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</si>
  <si>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</si>
  <si>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</si>
  <si>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</si>
  <si>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</si>
  <si>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</si>
  <si>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</si>
  <si>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</si>
  <si>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</si>
  <si>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</si>
  <si>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</si>
  <si>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</si>
  <si>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</si>
  <si>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</si>
  <si>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</si>
  <si>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</si>
  <si>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</si>
  <si>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</si>
  <si>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</si>
  <si>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</si>
  <si>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</si>
  <si>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</si>
  <si>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</si>
  <si>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</si>
  <si>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</si>
  <si>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</si>
  <si>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</si>
  <si>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</si>
  <si>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</si>
  <si>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</si>
  <si>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</si>
  <si>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</si>
  <si>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</si>
  <si>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</si>
  <si>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</si>
  <si>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</si>
  <si>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</si>
  <si>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</si>
  <si>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</si>
  <si>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</si>
  <si>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</si>
  <si>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</si>
  <si>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</si>
  <si>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</si>
  <si>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</si>
  <si>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</si>
  <si>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</si>
  <si>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</si>
  <si>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</si>
  <si>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</si>
  <si>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</si>
  <si>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</si>
  <si>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</si>
  <si>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</si>
  <si>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</si>
  <si>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</si>
  <si>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</si>
  <si>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</si>
  <si>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</si>
  <si>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</si>
  <si>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</si>
  <si>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</si>
  <si>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</si>
  <si>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</si>
  <si>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</si>
  <si>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</si>
  <si>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</si>
  <si>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</si>
  <si>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</si>
  <si>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</si>
  <si>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</si>
  <si>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</si>
  <si>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</si>
  <si>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</si>
  <si>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</si>
  <si>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</si>
  <si>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</si>
  <si>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</si>
  <si>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</si>
  <si>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</si>
  <si>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</si>
  <si>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</si>
  <si>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</si>
  <si>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</si>
  <si>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</si>
  <si>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</si>
  <si>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</si>
  <si>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</si>
  <si>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</si>
  <si>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</si>
  <si>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</si>
  <si>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</si>
  <si>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</si>
  <si>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</si>
  <si>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</si>
  <si>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</si>
  <si>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</si>
  <si>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</si>
  <si>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</si>
  <si>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</si>
  <si>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</si>
  <si>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</si>
  <si>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</si>
  <si>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</si>
  <si>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</si>
  <si>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</si>
  <si>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</si>
  <si>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</si>
  <si>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</si>
  <si>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</si>
  <si>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</si>
  <si>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</si>
  <si>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</si>
  <si>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</si>
  <si>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</si>
  <si>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</si>
  <si>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</si>
  <si>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</si>
  <si>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</si>
  <si>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</si>
  <si>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</si>
  <si>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</si>
  <si>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</si>
  <si>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</si>
  <si>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</si>
  <si>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</si>
  <si>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</si>
  <si>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</si>
  <si>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</si>
  <si>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</si>
  <si>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</si>
  <si>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</si>
  <si>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</si>
  <si>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</si>
  <si>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</si>
  <si>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</si>
  <si>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</si>
  <si>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</si>
  <si>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</si>
  <si>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</si>
  <si>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</si>
  <si>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</si>
  <si>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</si>
  <si>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</si>
  <si>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</si>
  <si>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</si>
  <si>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</si>
  <si>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</si>
  <si>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</si>
  <si>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</si>
  <si>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</si>
  <si>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</si>
  <si>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</si>
  <si>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</si>
  <si>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</si>
  <si>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</si>
  <si>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</si>
  <si>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</si>
  <si>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</si>
  <si>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</si>
  <si>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</si>
  <si>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</si>
  <si>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</si>
  <si>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</si>
  <si>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</si>
  <si>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</si>
  <si>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</si>
  <si>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</si>
  <si>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</si>
  <si>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</si>
  <si>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</si>
  <si>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</si>
  <si>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</si>
  <si>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</si>
  <si>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</si>
  <si>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</si>
  <si>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</si>
  <si>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</si>
  <si>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</si>
  <si>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</si>
  <si>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</si>
  <si>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</si>
  <si>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</si>
  <si>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</si>
  <si>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</si>
  <si>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</si>
  <si>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</si>
  <si>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</si>
  <si>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</si>
  <si>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</si>
  <si>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</si>
  <si>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</si>
  <si>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</si>
  <si>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</si>
  <si>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</si>
  <si>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</si>
  <si>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</si>
  <si>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</si>
  <si>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</si>
  <si>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</si>
  <si>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</si>
  <si>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</si>
  <si>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</si>
  <si>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</si>
  <si>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</si>
  <si>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</si>
  <si>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</si>
  <si>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</si>
  <si>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</si>
  <si>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</si>
  <si>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</si>
  <si>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</si>
  <si>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</si>
  <si>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</si>
  <si>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</si>
  <si>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</si>
  <si>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</si>
  <si>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</si>
  <si>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</si>
  <si>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</si>
  <si>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</si>
  <si>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</si>
  <si>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</si>
  <si>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</si>
  <si>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</si>
  <si>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</si>
  <si>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</si>
  <si>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</si>
  <si>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</si>
  <si>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</si>
  <si>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</si>
  <si>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</si>
  <si>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</si>
  <si>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</si>
  <si>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</si>
  <si>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</si>
  <si>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</si>
  <si>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</si>
  <si>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</si>
  <si>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</si>
  <si>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</si>
  <si>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</si>
  <si>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</si>
  <si>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</si>
  <si>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</si>
  <si>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</si>
  <si>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</si>
  <si>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</si>
  <si>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</si>
  <si>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</si>
  <si>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</si>
  <si>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</si>
  <si>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</si>
  <si>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</si>
  <si>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</si>
  <si>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</si>
  <si>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</si>
  <si>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</si>
  <si>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</si>
  <si>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</si>
  <si>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</si>
  <si>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</si>
  <si>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</si>
  <si>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</si>
  <si>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</si>
  <si>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</si>
  <si>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</si>
  <si>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</si>
  <si>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</si>
  <si>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</si>
  <si>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</si>
  <si>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</si>
  <si>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</si>
  <si>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</si>
  <si>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</si>
  <si>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</si>
  <si>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</si>
  <si>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</si>
  <si>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</si>
  <si>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</si>
  <si>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</si>
  <si>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</si>
  <si>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</si>
  <si>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</si>
  <si>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</si>
  <si>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</si>
  <si>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</si>
  <si>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</si>
  <si>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</si>
  <si>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</si>
  <si>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</si>
  <si>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</si>
  <si>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</si>
  <si>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</si>
  <si>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</si>
  <si>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</si>
  <si>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</si>
  <si>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</si>
  <si>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</si>
  <si>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</si>
  <si>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</si>
  <si>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</si>
  <si>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</si>
  <si>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</si>
  <si>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</si>
  <si>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</si>
  <si>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</si>
  <si>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</si>
  <si>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</si>
  <si>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</si>
  <si>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</si>
  <si>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</si>
  <si>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</si>
  <si>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</si>
  <si>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</si>
  <si>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</si>
  <si>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</si>
  <si>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</si>
  <si>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</si>
  <si>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</si>
  <si>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</si>
  <si>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</si>
  <si>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</si>
  <si>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</si>
  <si>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</si>
  <si>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</si>
  <si>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</si>
  <si>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</si>
  <si>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</si>
  <si>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</si>
  <si>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</si>
  <si>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</si>
  <si>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</si>
  <si>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</si>
  <si>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</si>
  <si>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</si>
  <si>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</si>
  <si>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</si>
  <si>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</si>
  <si>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</si>
  <si>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</si>
  <si>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</si>
  <si>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</si>
  <si>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</si>
  <si>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</si>
  <si>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</si>
  <si>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</si>
  <si>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</si>
  <si>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</si>
  <si>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</si>
  <si>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</si>
  <si>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</si>
  <si>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</si>
  <si>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</si>
  <si>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</si>
  <si>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</si>
  <si>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</si>
  <si>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</si>
  <si>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</si>
  <si>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</si>
  <si>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</si>
  <si>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</si>
  <si>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</si>
  <si>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</si>
  <si>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</si>
  <si>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</si>
  <si>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</si>
  <si>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</si>
  <si>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</si>
  <si>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</si>
  <si>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</si>
  <si>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</si>
  <si>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</si>
  <si>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</si>
  <si>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</si>
  <si>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</si>
  <si>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</si>
  <si>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</si>
  <si>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</si>
  <si>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</si>
  <si>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</si>
  <si>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</si>
  <si>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</si>
  <si>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</si>
  <si>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</si>
  <si>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</si>
  <si>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</si>
  <si>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</si>
  <si>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</si>
  <si>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</si>
  <si>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</si>
  <si>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</si>
  <si>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</si>
  <si>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</si>
  <si>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</si>
  <si>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</si>
  <si>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</si>
  <si>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</si>
  <si>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</si>
  <si>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</si>
  <si>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</si>
  <si>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</si>
  <si>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</si>
  <si>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</si>
  <si>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</si>
  <si>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</si>
  <si>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</si>
  <si>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</si>
  <si>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</si>
  <si>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</si>
  <si>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</si>
  <si>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</si>
  <si>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</si>
  <si>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</si>
  <si>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</si>
  <si>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</si>
  <si>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</si>
  <si>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</si>
  <si>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</si>
  <si>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</si>
  <si>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</si>
  <si>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</si>
  <si>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</si>
  <si>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</si>
  <si>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</si>
  <si>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</si>
  <si>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</si>
  <si>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</si>
  <si>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</si>
  <si>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</si>
  <si>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</si>
  <si>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</si>
  <si>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</si>
  <si>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</si>
  <si>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</si>
  <si>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</si>
  <si>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</si>
  <si>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</si>
  <si>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</si>
  <si>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</si>
  <si>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</si>
  <si>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</si>
  <si>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</si>
  <si>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</si>
  <si>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</si>
  <si>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</si>
  <si>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</si>
  <si>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</si>
  <si>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</si>
  <si>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</si>
  <si>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</si>
  <si>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</si>
  <si>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</si>
  <si>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</si>
  <si>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</si>
  <si>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</si>
  <si>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</si>
  <si>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</si>
  <si>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</si>
  <si>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</si>
  <si>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</si>
  <si>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</si>
  <si>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</si>
  <si>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</si>
  <si>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</si>
  <si>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</si>
  <si>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</si>
  <si>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</si>
  <si>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</si>
  <si>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</si>
  <si>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</si>
  <si>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</si>
  <si>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</si>
  <si>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</si>
  <si>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</si>
  <si>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</si>
  <si>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</si>
  <si>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</si>
  <si>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</si>
  <si>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</si>
  <si>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</si>
  <si>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</si>
  <si>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</si>
  <si>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</si>
  <si>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</si>
  <si>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</si>
  <si>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</si>
  <si>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</si>
  <si>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</si>
  <si>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</si>
  <si>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</si>
  <si>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</si>
  <si>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</si>
  <si>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</si>
  <si>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</si>
  <si>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</si>
  <si>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</si>
  <si>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</si>
  <si>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</si>
  <si>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</si>
  <si>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</si>
  <si>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</si>
  <si>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</si>
  <si>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</si>
  <si>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</si>
  <si>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</si>
  <si>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</si>
  <si>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</si>
  <si>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</si>
  <si>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</si>
  <si>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</si>
  <si>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</si>
  <si>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</si>
  <si>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</si>
  <si>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</si>
  <si>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</si>
  <si>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</si>
  <si>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</si>
  <si>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</si>
  <si>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</si>
  <si>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</si>
  <si>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</si>
  <si>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</si>
  <si>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</si>
  <si>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</si>
  <si>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</si>
  <si>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</si>
  <si>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</si>
  <si>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</si>
  <si>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</si>
  <si>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</si>
  <si>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</si>
  <si>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</si>
  <si>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</si>
  <si>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</si>
  <si>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</si>
  <si>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</si>
  <si>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</si>
  <si>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</si>
  <si>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</si>
  <si>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</si>
  <si>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</si>
  <si>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</si>
  <si>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</si>
  <si>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</si>
  <si>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</si>
  <si>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</si>
  <si>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</si>
  <si>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</si>
  <si>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</si>
  <si>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</si>
  <si>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</si>
  <si>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</si>
  <si>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</si>
  <si>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</si>
  <si>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</si>
  <si>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</si>
  <si>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</si>
  <si>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</si>
  <si>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</si>
  <si>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</si>
  <si>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</si>
  <si>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</si>
  <si>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</si>
  <si>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</si>
  <si>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</si>
  <si>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</si>
  <si>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</si>
  <si>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</si>
  <si>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</si>
  <si>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</si>
  <si>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</si>
  <si>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</si>
  <si>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</si>
  <si>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</si>
  <si>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</si>
  <si>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</si>
  <si>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</si>
  <si>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</si>
  <si>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</si>
  <si>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</si>
  <si>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</si>
  <si>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</si>
  <si>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</si>
  <si>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</si>
  <si>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</si>
  <si>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</si>
  <si>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</si>
  <si>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</si>
  <si>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</si>
  <si>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</si>
  <si>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</si>
  <si>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</si>
  <si>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</si>
  <si>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</si>
  <si>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</si>
  <si>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</si>
  <si>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</si>
  <si>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</si>
  <si>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</si>
  <si>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</si>
  <si>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</si>
  <si>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</si>
  <si>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</si>
  <si>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</si>
  <si>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</si>
  <si>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</si>
  <si>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</si>
  <si>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</si>
  <si>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</si>
  <si>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</si>
  <si>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</si>
  <si>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</si>
  <si>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</si>
  <si>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</si>
  <si>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</si>
  <si>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</si>
  <si>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</si>
  <si>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</si>
  <si>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</si>
  <si>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</si>
  <si>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</si>
  <si>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</si>
  <si>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</si>
  <si>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</si>
  <si>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</si>
  <si>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</si>
  <si>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</si>
  <si>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</si>
  <si>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</si>
  <si>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</si>
  <si>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</si>
  <si>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</si>
  <si>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</si>
  <si>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</si>
  <si>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</si>
  <si>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</si>
  <si>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</si>
  <si>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</si>
  <si>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</si>
  <si>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</si>
  <si>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</si>
  <si>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</si>
  <si>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</si>
  <si>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</si>
  <si>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</si>
  <si>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</si>
  <si>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</si>
  <si>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</si>
  <si>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</si>
  <si>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</si>
  <si>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</si>
  <si>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</si>
  <si>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</si>
  <si>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</si>
  <si>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</si>
  <si>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</si>
  <si>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</si>
  <si>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</si>
  <si>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</si>
  <si>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</si>
  <si>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</si>
  <si>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</si>
  <si>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</si>
  <si>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</si>
  <si>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</si>
  <si>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</si>
  <si>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</si>
  <si>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</si>
  <si>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</si>
  <si>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</si>
  <si>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</si>
  <si>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</si>
  <si>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</si>
  <si>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</si>
  <si>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</si>
  <si>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</si>
  <si>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</si>
  <si>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</si>
  <si>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</si>
  <si>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</si>
  <si>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</si>
  <si>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</si>
  <si>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</si>
  <si>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</si>
  <si>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</si>
  <si>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</si>
  <si>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</si>
  <si>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</si>
  <si>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</si>
  <si>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</si>
  <si>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</si>
  <si>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</si>
  <si>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</si>
  <si>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</si>
  <si>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</si>
  <si>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</si>
  <si>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</si>
  <si>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</si>
  <si>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</si>
  <si>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</si>
  <si>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</si>
  <si>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</si>
  <si>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</si>
  <si>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</si>
  <si>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</si>
  <si>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</si>
  <si>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</si>
  <si>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</si>
  <si>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</si>
  <si>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</si>
  <si>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</si>
  <si>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</si>
  <si>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</si>
  <si>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</si>
  <si>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</si>
  <si>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</si>
  <si>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</si>
  <si>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</si>
  <si>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</si>
  <si>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</si>
  <si>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</si>
  <si>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</si>
  <si>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</si>
  <si>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</si>
  <si>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</si>
  <si>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</si>
  <si>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</si>
  <si>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</si>
  <si>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</si>
  <si>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</si>
  <si>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</si>
  <si>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</si>
  <si>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</si>
  <si>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</si>
  <si>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</si>
  <si>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</si>
  <si>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</si>
  <si>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</si>
  <si>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</si>
  <si>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</si>
  <si>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</si>
  <si>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</si>
  <si>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</si>
  <si>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</si>
  <si>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</si>
  <si>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</si>
  <si>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</si>
  <si>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</si>
  <si>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</si>
  <si>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</si>
  <si>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</si>
  <si>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</si>
  <si>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</si>
  <si>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</si>
  <si>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</si>
  <si>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</si>
  <si>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</si>
  <si>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</si>
  <si>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</si>
  <si>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</si>
  <si>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</si>
  <si>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</si>
  <si>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</si>
  <si>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</si>
  <si>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</si>
  <si>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</si>
  <si>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</si>
  <si>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</si>
  <si>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</si>
  <si>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</si>
  <si>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</si>
  <si>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</si>
  <si>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</si>
  <si>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</si>
  <si>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</si>
  <si>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</si>
  <si>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</si>
  <si>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</si>
  <si>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</si>
  <si>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</si>
  <si>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</si>
  <si>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</si>
  <si>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</si>
  <si>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</si>
  <si>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</si>
  <si>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</si>
  <si>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</si>
  <si>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</si>
  <si>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</si>
  <si>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</si>
  <si>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</si>
  <si>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</si>
  <si>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</si>
  <si>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</si>
  <si>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</si>
  <si>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</si>
  <si>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</si>
  <si>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</si>
  <si>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</si>
  <si>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</si>
  <si>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</si>
  <si>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</si>
  <si>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</si>
  <si>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</si>
  <si>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</si>
  <si>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</si>
  <si>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</si>
  <si>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</si>
  <si>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</si>
  <si>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</si>
  <si>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</si>
  <si>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</si>
  <si>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</si>
  <si>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</si>
  <si>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</si>
  <si>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</si>
  <si>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</si>
  <si>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</si>
  <si>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</si>
  <si>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</si>
  <si>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</si>
  <si>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</si>
  <si>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</si>
  <si>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</si>
  <si>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</si>
  <si>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</si>
  <si>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</si>
  <si>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</si>
  <si>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</si>
  <si>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</si>
  <si>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</si>
  <si>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</si>
  <si>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</si>
  <si>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</si>
  <si>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</si>
  <si>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</si>
  <si>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</si>
  <si>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</si>
  <si>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</si>
  <si>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</si>
  <si>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</si>
  <si>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</si>
  <si>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</si>
  <si>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</si>
  <si>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</si>
  <si>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</si>
  <si>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</si>
  <si>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</si>
  <si>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</si>
  <si>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</si>
  <si>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</si>
  <si>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</si>
  <si>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</si>
  <si>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</si>
  <si>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</si>
  <si>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</si>
  <si>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</si>
  <si>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</si>
  <si>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</si>
  <si>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</si>
  <si>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</si>
  <si>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</si>
  <si>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</si>
  <si>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</si>
  <si>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</si>
  <si>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</si>
  <si>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</si>
  <si>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</si>
  <si>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</si>
  <si>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</si>
  <si>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</si>
  <si>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</si>
  <si>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</si>
  <si>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</si>
  <si>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</si>
  <si>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</si>
  <si>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</si>
  <si>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</si>
  <si>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</si>
  <si>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</si>
  <si>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</si>
  <si>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</si>
  <si>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</si>
  <si>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</si>
  <si>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</si>
  <si>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</si>
  <si>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</si>
  <si>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</si>
  <si>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</si>
  <si>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</si>
  <si>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</si>
  <si>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</si>
  <si>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</si>
  <si>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</si>
  <si>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</si>
  <si>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</si>
  <si>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</si>
  <si>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</si>
  <si>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</si>
  <si>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</si>
  <si>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</si>
  <si>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</si>
  <si>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</si>
  <si>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</si>
  <si>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</si>
  <si>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</si>
  <si>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</si>
  <si>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</si>
  <si>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</si>
  <si>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</si>
  <si>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</si>
  <si>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</si>
  <si>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</si>
  <si>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</si>
  <si>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</si>
  <si>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</si>
  <si>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</si>
  <si>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</si>
  <si>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</si>
  <si>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</si>
  <si>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</si>
  <si>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</si>
  <si>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</si>
  <si>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</si>
  <si>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</si>
  <si>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</si>
  <si>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</si>
  <si>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</si>
  <si>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</si>
  <si>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</si>
  <si>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</si>
  <si>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</si>
  <si>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</si>
  <si>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</si>
  <si>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</si>
  <si>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</si>
  <si>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</si>
  <si>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</si>
  <si>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</si>
  <si>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</si>
  <si>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</si>
  <si>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</si>
  <si>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</si>
  <si>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</si>
  <si>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</si>
  <si>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</si>
  <si>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</si>
  <si>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</si>
  <si>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</si>
  <si>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</si>
  <si>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</si>
  <si>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</si>
  <si>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</si>
  <si>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</si>
  <si>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</si>
  <si>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</si>
  <si>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</si>
  <si>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</si>
  <si>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</si>
  <si>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</si>
  <si>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</si>
  <si>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</si>
  <si>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</si>
  <si>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</si>
  <si>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</si>
  <si>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</si>
  <si>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</si>
  <si>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</si>
  <si>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</si>
  <si>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</si>
  <si>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</si>
  <si>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</si>
  <si>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</si>
  <si>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</si>
  <si>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</si>
  <si>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</si>
  <si>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</si>
  <si>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</si>
  <si>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</si>
  <si>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</si>
  <si>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</si>
  <si>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</si>
  <si>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</si>
  <si>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</si>
  <si>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</si>
  <si>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</si>
  <si>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</si>
  <si>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</si>
  <si>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</si>
  <si>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</si>
  <si>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</si>
  <si>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</si>
  <si>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</si>
  <si>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</si>
  <si>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</si>
  <si>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</si>
  <si>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</si>
  <si>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</si>
  <si>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</si>
  <si>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</si>
  <si>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</si>
  <si>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</si>
  <si>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</si>
  <si>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</si>
  <si>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</si>
  <si>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</si>
  <si>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</si>
  <si>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</si>
  <si>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</si>
  <si>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</si>
  <si>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</si>
  <si>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</si>
  <si>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</si>
  <si>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</si>
  <si>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</si>
  <si>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</si>
  <si>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</si>
  <si>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</si>
  <si>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</si>
  <si>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</si>
  <si>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</si>
  <si>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</si>
  <si>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</si>
  <si>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</si>
  <si>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</si>
  <si>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</si>
  <si>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</si>
  <si>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</si>
  <si>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</si>
  <si>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</si>
  <si>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</si>
  <si>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</si>
  <si>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</si>
  <si>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</si>
  <si>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</si>
  <si>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</si>
  <si>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</si>
  <si>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</si>
  <si>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</si>
  <si>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</si>
  <si>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</si>
  <si>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</si>
  <si>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</si>
  <si>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</si>
  <si>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</si>
  <si>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</si>
  <si>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</si>
  <si>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</si>
  <si>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</si>
  <si>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</si>
  <si>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</si>
  <si>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</si>
  <si>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</si>
  <si>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</si>
  <si>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</si>
  <si>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</si>
  <si>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</si>
  <si>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</si>
  <si>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</si>
  <si>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</si>
  <si>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</si>
  <si>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</si>
  <si>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</si>
  <si>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</si>
  <si>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</si>
  <si>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</si>
  <si>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</si>
  <si>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</si>
  <si>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</si>
  <si>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</si>
  <si>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</si>
  <si>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</si>
  <si>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</si>
  <si>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</si>
  <si>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</si>
  <si>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</si>
  <si>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</si>
  <si>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</si>
  <si>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</si>
  <si>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</si>
  <si>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</si>
  <si>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</si>
  <si>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</si>
  <si>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</si>
  <si>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</si>
  <si>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</si>
  <si>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</si>
  <si>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</si>
  <si>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</si>
  <si>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</si>
  <si>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</si>
  <si>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</si>
  <si>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</si>
  <si>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</si>
  <si>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</si>
  <si>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</si>
  <si>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</si>
  <si>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</si>
  <si>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</si>
  <si>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</si>
  <si>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</si>
  <si>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</si>
  <si>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</si>
  <si>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</si>
  <si>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</si>
  <si>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</si>
  <si>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</si>
  <si>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</si>
  <si>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</si>
  <si>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</si>
  <si>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</si>
  <si>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</si>
  <si>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</si>
  <si>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</si>
  <si>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</si>
  <si>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</si>
  <si>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</si>
  <si>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</si>
  <si>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</si>
  <si>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</si>
  <si>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</si>
  <si>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</si>
  <si>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</si>
  <si>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</si>
  <si>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</si>
  <si>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</si>
  <si>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</si>
  <si>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</si>
  <si>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</si>
  <si>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</si>
  <si>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</si>
  <si>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</si>
  <si>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</si>
  <si>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</si>
  <si>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</si>
  <si>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</si>
  <si>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</si>
  <si>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</si>
  <si>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</si>
  <si>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</si>
  <si>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</si>
  <si>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</si>
  <si>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</si>
  <si>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</si>
  <si>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</si>
  <si>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</si>
  <si>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</si>
  <si>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</si>
  <si>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</si>
  <si>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</si>
  <si>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</si>
  <si>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</si>
  <si>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</si>
  <si>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</si>
  <si>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</si>
  <si>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</si>
  <si>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</si>
  <si>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</si>
  <si>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</si>
  <si>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</si>
  <si>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</si>
  <si>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</si>
  <si>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</si>
  <si>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</si>
  <si>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</si>
  <si>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</si>
  <si>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</si>
  <si>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</si>
  <si>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</si>
  <si>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</si>
  <si>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</si>
  <si>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</si>
  <si>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</si>
  <si>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</si>
  <si>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</si>
  <si>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</si>
  <si>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</si>
  <si>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</si>
  <si>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</si>
  <si>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</si>
  <si>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</si>
  <si>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</si>
  <si>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</si>
  <si>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</si>
  <si>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</si>
  <si>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</si>
  <si>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</si>
  <si>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</si>
  <si>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</si>
  <si>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</si>
  <si>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</si>
  <si>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</si>
  <si>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</si>
  <si>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</si>
  <si>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</si>
  <si>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</si>
  <si>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</si>
  <si>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</si>
  <si>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</si>
  <si>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</si>
  <si>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</si>
  <si>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</si>
  <si>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</si>
  <si>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</si>
  <si>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</si>
  <si>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</si>
  <si>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</si>
  <si>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</si>
  <si>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</si>
  <si>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</si>
  <si>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</si>
  <si>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</si>
  <si>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</si>
  <si>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</si>
  <si>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</si>
  <si>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</si>
  <si>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</si>
  <si>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</si>
  <si>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</si>
  <si>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</si>
  <si>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</si>
  <si>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</si>
  <si>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</si>
  <si>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</si>
  <si>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</si>
  <si>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</si>
  <si>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</si>
  <si>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</si>
  <si>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</si>
  <si>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</si>
  <si>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</si>
  <si>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</si>
  <si>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</si>
  <si>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</si>
  <si>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</si>
  <si>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</si>
  <si>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</si>
  <si>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</si>
  <si>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</si>
  <si>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</si>
  <si>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</si>
  <si>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</si>
  <si>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</si>
  <si>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</si>
  <si>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</si>
  <si>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</si>
  <si>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</si>
  <si>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</si>
  <si>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</si>
  <si>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</si>
  <si>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</si>
  <si>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</si>
  <si>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</si>
  <si>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</si>
  <si>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</si>
  <si>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</si>
  <si>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</si>
  <si>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</si>
  <si>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</si>
  <si>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</si>
  <si>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</si>
  <si>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</si>
  <si>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</si>
  <si>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</si>
  <si>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</si>
  <si>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</si>
  <si>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</si>
  <si>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</si>
  <si>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</si>
  <si>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</si>
  <si>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</si>
  <si>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</si>
  <si>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</si>
  <si>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</si>
  <si>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</si>
  <si>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</si>
  <si>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</si>
  <si>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</si>
  <si>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</si>
  <si>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</si>
  <si>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</si>
  <si>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</si>
  <si>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</si>
  <si>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</si>
  <si>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</si>
  <si>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</si>
  <si>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</si>
  <si>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</si>
  <si>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</si>
  <si>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</si>
  <si>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</si>
  <si>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</si>
  <si>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</si>
  <si>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</si>
  <si>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</si>
  <si>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</si>
  <si>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</si>
  <si>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</si>
  <si>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</si>
  <si>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</si>
  <si>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</si>
  <si>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</si>
  <si>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</si>
  <si>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</si>
  <si>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</si>
  <si>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</si>
  <si>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</si>
  <si>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</si>
  <si>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</si>
  <si>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</si>
  <si>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</si>
  <si>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</si>
  <si>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</si>
  <si>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</si>
  <si>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</si>
  <si>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</si>
  <si>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</si>
  <si>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</si>
  <si>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</si>
  <si>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</si>
  <si>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</si>
  <si>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</si>
  <si>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</si>
  <si>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</si>
  <si>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</si>
  <si>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</si>
  <si>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</si>
  <si>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</si>
  <si>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</si>
  <si>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</si>
  <si>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</si>
  <si>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</si>
  <si>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</si>
  <si>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</si>
  <si>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</si>
  <si>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</si>
  <si>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</si>
  <si>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</si>
  <si>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</si>
  <si>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</si>
  <si>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</si>
  <si>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</si>
  <si>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</si>
  <si>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</si>
  <si>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</si>
  <si>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</si>
  <si>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</si>
  <si>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</si>
  <si>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</si>
  <si>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</si>
  <si>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</si>
  <si>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</si>
  <si>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</si>
  <si>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</si>
  <si>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</si>
  <si>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</si>
  <si>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</si>
  <si>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</si>
  <si>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</si>
  <si>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</si>
  <si>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</si>
  <si>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</si>
  <si>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</si>
  <si>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</si>
  <si>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</si>
  <si>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</si>
  <si>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</si>
  <si>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</si>
  <si>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</si>
  <si>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</si>
  <si>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</si>
  <si>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</si>
  <si>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</si>
  <si>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</si>
  <si>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</si>
  <si>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</si>
  <si>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</si>
  <si>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</si>
  <si>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</si>
  <si>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</si>
  <si>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</si>
  <si>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</si>
  <si>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</si>
  <si>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</si>
  <si>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</si>
  <si>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</si>
  <si>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</si>
  <si>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</si>
  <si>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</si>
  <si>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</si>
  <si>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</si>
  <si>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</si>
  <si>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</si>
  <si>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</si>
  <si>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</si>
  <si>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</si>
  <si>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</si>
  <si>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</si>
  <si>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</si>
  <si>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</si>
  <si>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</si>
  <si>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</si>
  <si>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</si>
  <si>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</si>
  <si>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</si>
  <si>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</si>
  <si>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</si>
  <si>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</si>
  <si>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</si>
  <si>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</si>
  <si>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</si>
  <si>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</si>
  <si>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</si>
  <si>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</si>
  <si>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</si>
  <si>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</si>
  <si>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</si>
  <si>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</si>
  <si>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</si>
  <si>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</si>
  <si>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</si>
  <si>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</si>
  <si>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</si>
  <si>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</si>
  <si>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</si>
  <si>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</si>
  <si>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</si>
  <si>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</si>
  <si>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</si>
  <si>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</si>
  <si>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</si>
  <si>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</si>
  <si>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</si>
  <si>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</si>
  <si>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</si>
  <si>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</si>
  <si>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</si>
  <si>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</si>
  <si>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</si>
  <si>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</si>
  <si>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</si>
  <si>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</si>
  <si>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</si>
  <si>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</si>
  <si>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</si>
  <si>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</si>
  <si>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</si>
  <si>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</si>
  <si>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</si>
  <si>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</si>
  <si>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</si>
  <si>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</si>
  <si>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</si>
  <si>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</si>
  <si>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</si>
  <si>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</si>
  <si>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</si>
  <si>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</si>
  <si>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</si>
  <si>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</si>
  <si>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</si>
  <si>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</si>
  <si>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</si>
  <si>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</si>
  <si>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</si>
  <si>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</si>
  <si>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</si>
  <si>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</si>
  <si>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</si>
  <si>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</si>
  <si>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</si>
  <si>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</si>
  <si>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</si>
  <si>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</si>
  <si>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</si>
  <si>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</si>
  <si>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</si>
  <si>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</si>
  <si>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</si>
  <si>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</si>
  <si>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</si>
  <si>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</si>
  <si>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</si>
  <si>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</si>
  <si>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</si>
  <si>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</si>
  <si>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</si>
  <si>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</si>
  <si>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</si>
  <si>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</si>
  <si>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</si>
  <si>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</si>
  <si>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</si>
  <si>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</si>
  <si>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</si>
  <si>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</si>
  <si>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</si>
  <si>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</si>
  <si>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</si>
  <si>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</si>
  <si>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</si>
  <si>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</si>
  <si>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</si>
  <si>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</si>
  <si>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</si>
  <si>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</si>
  <si>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</si>
  <si>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</si>
  <si>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</si>
  <si>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</si>
  <si>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</si>
  <si>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</si>
  <si>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</si>
  <si>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</si>
  <si>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</si>
  <si>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</si>
  <si>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</si>
  <si>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</si>
  <si>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</si>
  <si>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</si>
  <si>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</si>
  <si>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</si>
  <si>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</si>
  <si>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</si>
  <si>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</si>
  <si>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</si>
  <si>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</si>
  <si>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</si>
  <si>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</si>
  <si>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</si>
  <si>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</si>
  <si>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</si>
  <si>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</si>
  <si>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</si>
  <si>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</si>
  <si>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</si>
  <si>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</si>
  <si>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</si>
  <si>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</si>
  <si>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</si>
  <si>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</si>
  <si>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</si>
  <si>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</si>
  <si>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</si>
  <si>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</si>
  <si>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</si>
  <si>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</si>
  <si>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</si>
  <si>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</si>
  <si>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</si>
  <si>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</si>
  <si>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</si>
  <si>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</si>
  <si>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</si>
  <si>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</si>
  <si>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</si>
  <si>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</si>
  <si>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</si>
  <si>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</si>
  <si>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</si>
  <si>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</si>
  <si>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</si>
  <si>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</si>
  <si>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</si>
  <si>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</si>
  <si>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</si>
  <si>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</si>
  <si>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</si>
  <si>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</si>
  <si>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</si>
  <si>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</si>
  <si>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</si>
  <si>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</si>
  <si>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</si>
  <si>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</si>
  <si>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</si>
  <si>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</si>
  <si>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</si>
  <si>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</si>
  <si>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</si>
  <si>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</si>
  <si>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</si>
  <si>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</si>
  <si>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</si>
  <si>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</si>
  <si>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</si>
  <si>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</si>
  <si>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</si>
  <si>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</si>
  <si>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</si>
  <si>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</si>
  <si>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</si>
  <si>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</si>
  <si>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</si>
  <si>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</si>
  <si>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</si>
  <si>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</si>
  <si>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</si>
  <si>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</si>
  <si>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</si>
  <si>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</si>
  <si>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</si>
  <si>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</si>
  <si>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</si>
  <si>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</si>
  <si>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</si>
  <si>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</si>
  <si>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</si>
  <si>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</si>
  <si>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</si>
  <si>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</si>
  <si>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</si>
  <si>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</si>
  <si>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</si>
  <si>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</si>
  <si>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</si>
  <si>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</si>
  <si>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</si>
  <si>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</si>
  <si>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</si>
  <si>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</si>
  <si>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</si>
  <si>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</si>
  <si>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</si>
  <si>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</si>
  <si>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</si>
  <si>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</si>
  <si>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</si>
  <si>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</si>
  <si>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</si>
  <si>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</si>
  <si>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</si>
  <si>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</si>
  <si>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</si>
  <si>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</si>
  <si>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</si>
  <si>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</si>
  <si>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</si>
  <si>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</si>
  <si>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</si>
  <si>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</si>
  <si>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</si>
  <si>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</si>
  <si>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</si>
  <si>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</si>
  <si>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</si>
  <si>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</si>
  <si>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</si>
  <si>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</si>
  <si>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</si>
  <si>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</si>
  <si>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</si>
  <si>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</si>
  <si>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</si>
  <si>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</si>
  <si>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</si>
  <si>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</si>
  <si>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</si>
  <si>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</si>
  <si>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</si>
  <si>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</si>
  <si>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</si>
  <si>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</si>
  <si>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</si>
  <si>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</si>
  <si>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</si>
  <si>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</si>
  <si>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</si>
  <si>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</si>
  <si>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</si>
  <si>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</si>
  <si>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</si>
  <si>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</si>
  <si>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</si>
  <si>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</si>
  <si>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</si>
  <si>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</si>
  <si>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</si>
  <si>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</si>
  <si>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</si>
  <si>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</si>
  <si>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</si>
  <si>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</si>
  <si>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</si>
  <si>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</si>
  <si>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</si>
  <si>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</si>
  <si>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</si>
  <si>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</si>
  <si>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</si>
  <si>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</si>
  <si>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</si>
  <si>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</si>
  <si>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</si>
  <si>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</si>
  <si>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</si>
  <si>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</si>
  <si>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</si>
  <si>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</si>
  <si>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</si>
  <si>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</si>
  <si>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</si>
  <si>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</si>
  <si>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</si>
  <si>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</si>
  <si>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</si>
  <si>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</si>
  <si>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</si>
  <si>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</si>
  <si>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</si>
  <si>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</si>
  <si>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</si>
  <si>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</si>
  <si>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</si>
  <si>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</si>
  <si>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</si>
  <si>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</si>
  <si>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</si>
  <si>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</si>
  <si>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</si>
  <si>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</si>
  <si>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</si>
  <si>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</si>
  <si>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</si>
  <si>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</si>
  <si>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</si>
  <si>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</si>
  <si>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</si>
  <si>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</si>
  <si>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</si>
  <si>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</si>
  <si>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</si>
  <si>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</si>
  <si>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</si>
  <si>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</si>
  <si>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</si>
  <si>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</si>
  <si>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</si>
  <si>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</si>
  <si>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</si>
  <si>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</si>
  <si>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</si>
  <si>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</si>
  <si>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</si>
  <si>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</si>
  <si>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</si>
  <si>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</si>
  <si>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</si>
  <si>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</si>
  <si>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</si>
  <si>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</si>
  <si>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</si>
  <si>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</si>
  <si>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</si>
  <si>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</si>
  <si>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</si>
  <si>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</si>
  <si>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</si>
  <si>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</si>
  <si>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</si>
  <si>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</si>
  <si>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</si>
  <si>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</si>
  <si>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</si>
  <si>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</si>
  <si>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</si>
  <si>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</si>
  <si>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</si>
  <si>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</si>
  <si>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</si>
  <si>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</si>
  <si>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</si>
  <si>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</si>
  <si>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</si>
  <si>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</si>
  <si>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</si>
  <si>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</si>
  <si>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</si>
  <si>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</si>
  <si>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</si>
  <si>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</si>
  <si>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</si>
  <si>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</si>
  <si>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</si>
  <si>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</si>
  <si>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</si>
  <si>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</si>
  <si>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</si>
  <si>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</si>
  <si>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</si>
  <si>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</si>
  <si>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</si>
  <si>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</si>
  <si>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</si>
  <si>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</si>
  <si>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</si>
  <si>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</si>
  <si>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</si>
  <si>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</si>
  <si>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</si>
  <si>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</si>
  <si>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</si>
  <si>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</si>
  <si>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</si>
  <si>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</si>
  <si>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</si>
  <si>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</si>
  <si>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</si>
  <si>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</si>
  <si>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</si>
  <si>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</si>
  <si>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</si>
  <si>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</si>
  <si>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</si>
  <si>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</si>
  <si>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</si>
  <si>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</si>
  <si>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</si>
  <si>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</si>
  <si>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</si>
  <si>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</si>
  <si>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</si>
  <si>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</si>
  <si>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</si>
  <si>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</si>
  <si>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</si>
  <si>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</si>
  <si>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</si>
  <si>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</si>
  <si>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</si>
  <si>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</si>
  <si>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</si>
  <si>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</si>
  <si>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</si>
  <si>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</si>
  <si>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</si>
  <si>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</si>
  <si>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</si>
  <si>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</si>
  <si>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</si>
  <si>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</si>
  <si>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</si>
  <si>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</si>
  <si>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</si>
  <si>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</si>
  <si>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</si>
  <si>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</si>
  <si>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</si>
  <si>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</si>
  <si>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</si>
  <si>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</si>
  <si>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</si>
  <si>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</si>
  <si>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</si>
  <si>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</si>
  <si>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</si>
  <si>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</si>
  <si>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</si>
  <si>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</si>
  <si>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</si>
  <si>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</si>
  <si>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</si>
  <si>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</si>
  <si>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</si>
  <si>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</si>
  <si>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</si>
  <si>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</si>
  <si>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</si>
  <si>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</si>
  <si>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</si>
  <si>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</si>
  <si>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</si>
  <si>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</si>
  <si>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</si>
  <si>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</si>
  <si>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</si>
  <si>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</si>
  <si>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</si>
  <si>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</si>
  <si>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</si>
  <si>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</si>
  <si>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</si>
  <si>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</si>
  <si>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</si>
  <si>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</si>
  <si>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</si>
  <si>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</si>
  <si>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</si>
  <si>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</si>
  <si>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</si>
  <si>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</si>
  <si>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</si>
  <si>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</si>
  <si>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</si>
  <si>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</si>
  <si>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</si>
  <si>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</si>
  <si>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</si>
  <si>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</si>
  <si>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</si>
  <si>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</si>
  <si>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</si>
  <si>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</si>
  <si>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</si>
  <si>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</si>
  <si>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</si>
  <si>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</si>
  <si>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</si>
  <si>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</si>
  <si>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</si>
  <si>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</si>
  <si>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</si>
  <si>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</si>
  <si>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</si>
  <si>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</si>
  <si>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</si>
  <si>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</si>
  <si>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</si>
  <si>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</si>
  <si>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</si>
  <si>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</si>
  <si>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</si>
  <si>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</si>
  <si>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</si>
  <si>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</si>
  <si>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</si>
  <si>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</si>
  <si>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</si>
  <si>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</si>
  <si>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</si>
  <si>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</si>
  <si>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</si>
  <si>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</si>
  <si>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</si>
  <si>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</si>
  <si>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</si>
  <si>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</si>
  <si>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</si>
  <si>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</si>
  <si>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</si>
  <si>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</si>
  <si>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</si>
  <si>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</si>
  <si>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</si>
  <si>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</si>
  <si>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</si>
  <si>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</si>
  <si>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</si>
  <si>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</si>
  <si>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</si>
  <si>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</si>
  <si>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</si>
  <si>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</si>
  <si>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</si>
  <si>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</si>
  <si>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</si>
  <si>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</si>
  <si>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</si>
  <si>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</si>
  <si>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</si>
  <si>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</si>
  <si>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</si>
  <si>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</si>
  <si>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</si>
  <si>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</si>
  <si>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</si>
  <si>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</si>
  <si>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</si>
  <si>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</si>
  <si>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</si>
  <si>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</si>
  <si>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</si>
  <si>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</si>
  <si>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</si>
  <si>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</si>
  <si>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</si>
  <si>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</si>
  <si>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</si>
  <si>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</si>
  <si>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</si>
  <si>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</si>
  <si>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</si>
  <si>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</si>
  <si>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</si>
  <si>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</si>
  <si>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</si>
  <si>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</si>
  <si>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</si>
  <si>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</si>
  <si>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</si>
  <si>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</si>
  <si>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</si>
  <si>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</si>
  <si>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</si>
  <si>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</si>
  <si>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</si>
  <si>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</si>
  <si>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</si>
  <si>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</si>
  <si>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</si>
  <si>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</si>
  <si>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</si>
  <si>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</si>
  <si>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</si>
  <si>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</si>
  <si>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</si>
  <si>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</si>
  <si>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</si>
  <si>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</si>
  <si>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</si>
  <si>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</si>
  <si>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</si>
  <si>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</si>
  <si>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</si>
  <si>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</si>
  <si>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</si>
  <si>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</si>
  <si>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</si>
  <si>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</si>
  <si>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</si>
  <si>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</si>
  <si>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</si>
  <si>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</si>
  <si>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</si>
  <si>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</si>
  <si>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</si>
  <si>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</si>
  <si>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</si>
  <si>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</si>
  <si>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</si>
  <si>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</si>
  <si>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</si>
  <si>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</si>
  <si>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</si>
  <si>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</si>
  <si>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</si>
  <si>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</si>
  <si>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</si>
  <si>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</si>
  <si>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</si>
  <si>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</si>
  <si>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</si>
  <si>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</si>
  <si>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</si>
  <si>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</si>
  <si>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</si>
  <si>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</si>
  <si>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</si>
  <si>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</si>
  <si>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</si>
  <si>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</si>
  <si>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</si>
  <si>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</si>
  <si>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</si>
  <si>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</si>
  <si>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</si>
  <si>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</si>
  <si>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</si>
  <si>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</si>
  <si>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</si>
  <si>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</si>
  <si>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</si>
  <si>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</si>
  <si>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</si>
  <si>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</si>
  <si>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</si>
  <si>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</si>
  <si>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</si>
  <si>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</si>
  <si>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</si>
  <si>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</si>
  <si>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</si>
  <si>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</si>
  <si>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</si>
  <si>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</si>
  <si>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</si>
  <si>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</si>
  <si>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</si>
  <si>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</si>
  <si>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</si>
  <si>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</si>
  <si>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</si>
  <si>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</si>
  <si>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</si>
  <si>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</si>
  <si>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</si>
  <si>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</si>
  <si>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</si>
  <si>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</si>
  <si>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</si>
  <si>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</si>
  <si>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</si>
  <si>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</si>
  <si>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</si>
  <si>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</si>
  <si>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</si>
  <si>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</si>
  <si>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</si>
  <si>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</si>
  <si>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</si>
  <si>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</si>
  <si>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</si>
  <si>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</si>
  <si>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</si>
  <si>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</si>
  <si>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</si>
  <si>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</si>
  <si>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</si>
  <si>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</si>
  <si>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</si>
  <si>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</si>
  <si>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</si>
  <si>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</si>
  <si>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</si>
  <si>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</si>
  <si>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</si>
  <si>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</si>
  <si>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</si>
  <si>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</si>
  <si>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</si>
  <si>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</si>
  <si>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</si>
  <si>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</si>
  <si>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</si>
  <si>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</si>
  <si>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</si>
  <si>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</si>
  <si>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</si>
  <si>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</si>
  <si>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</si>
  <si>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</si>
  <si>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</si>
  <si>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</si>
  <si>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</si>
  <si>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</si>
  <si>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</si>
  <si>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</si>
  <si>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</si>
  <si>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</si>
  <si>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</si>
  <si>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</si>
  <si>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</si>
  <si>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</si>
  <si>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</si>
  <si>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</si>
  <si>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</si>
  <si>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</si>
  <si>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</si>
  <si>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</si>
  <si>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</si>
  <si>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</si>
  <si>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</si>
  <si>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</si>
  <si>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</si>
  <si>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</si>
  <si>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</si>
  <si>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</si>
  <si>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</si>
  <si>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</si>
  <si>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</si>
  <si>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</si>
  <si>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</si>
  <si>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</si>
  <si>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</si>
  <si>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</si>
  <si>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</si>
  <si>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</si>
  <si>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</si>
  <si>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</si>
  <si>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</si>
  <si>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</si>
  <si>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</si>
  <si>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</si>
  <si>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</si>
  <si>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</si>
  <si>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</si>
  <si>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</si>
  <si>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</si>
  <si>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</si>
  <si>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</si>
  <si>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</si>
  <si>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</si>
  <si>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</si>
  <si>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</si>
  <si>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</si>
  <si>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</si>
  <si>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</si>
  <si>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</si>
  <si>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</si>
  <si>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</si>
  <si>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</si>
  <si>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</si>
  <si>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</si>
  <si>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</si>
  <si>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</si>
  <si>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</si>
  <si>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</si>
  <si>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</si>
  <si>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</si>
  <si>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</si>
  <si>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</si>
  <si>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</si>
  <si>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</si>
  <si>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</si>
  <si>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</si>
  <si>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</si>
  <si>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</si>
  <si>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</si>
  <si>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</si>
  <si>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</si>
  <si>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</si>
  <si>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</si>
  <si>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</si>
  <si>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</si>
  <si>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</si>
  <si>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</si>
  <si>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</si>
  <si>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</si>
  <si>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</si>
  <si>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</si>
  <si>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</si>
  <si>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</si>
  <si>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</si>
  <si>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</si>
  <si>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</si>
  <si>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</si>
  <si>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</si>
  <si>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</si>
  <si>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</si>
  <si>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</si>
  <si>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</si>
  <si>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</si>
  <si>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</si>
  <si>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</si>
  <si>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</si>
  <si>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</si>
  <si>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</si>
  <si>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</si>
  <si>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</si>
  <si>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</si>
  <si>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</si>
  <si>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</si>
  <si>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</si>
  <si>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</si>
  <si>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</si>
  <si>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</si>
  <si>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</si>
  <si>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</si>
  <si>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</si>
  <si>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</si>
  <si>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</si>
  <si>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</si>
  <si>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</si>
  <si>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</si>
  <si>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</si>
  <si>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</si>
  <si>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</si>
  <si>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</si>
  <si>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</si>
  <si>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</si>
  <si>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</si>
  <si>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</si>
  <si>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</si>
  <si>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</si>
  <si>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</si>
  <si>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</si>
  <si>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</si>
  <si>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</si>
  <si>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</si>
  <si>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</si>
  <si>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</si>
  <si>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</si>
  <si>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</si>
  <si>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</si>
  <si>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</si>
  <si>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</si>
  <si>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</si>
  <si>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</si>
  <si>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</si>
  <si>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</si>
  <si>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</si>
  <si>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</si>
  <si>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</si>
  <si>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</si>
  <si>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</si>
  <si>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</si>
  <si>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</si>
  <si>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</si>
  <si>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</si>
  <si>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</si>
  <si>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</si>
  <si>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</si>
  <si>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</si>
  <si>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</si>
  <si>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</si>
  <si>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</si>
  <si>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</si>
  <si>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</si>
  <si>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</si>
  <si>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</si>
  <si>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</si>
  <si>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</si>
  <si>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</si>
  <si>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</si>
  <si>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</si>
  <si>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</si>
  <si>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</si>
  <si>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</si>
  <si>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</si>
  <si>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</si>
  <si>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</si>
  <si>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</si>
  <si>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</si>
  <si>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</si>
  <si>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</si>
  <si>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</si>
  <si>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</si>
  <si>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</si>
  <si>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</si>
  <si>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</si>
  <si>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</si>
  <si>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</si>
  <si>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</si>
  <si>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</si>
  <si>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</si>
  <si>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</si>
  <si>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</si>
  <si>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</si>
  <si>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</si>
  <si>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</si>
  <si>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</si>
  <si>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</si>
  <si>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</si>
  <si>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</si>
  <si>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</si>
  <si>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</si>
  <si>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</si>
  <si>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</si>
  <si>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</si>
  <si>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</si>
  <si>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</si>
  <si>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</si>
  <si>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</si>
  <si>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</si>
  <si>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</si>
  <si>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</si>
  <si>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</si>
  <si>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</si>
  <si>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</si>
  <si>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</si>
  <si>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</si>
  <si>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</si>
  <si>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</si>
  <si>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</si>
  <si>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</si>
  <si>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</si>
  <si>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</si>
  <si>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</si>
  <si>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</si>
  <si>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</si>
  <si>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</si>
  <si>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</si>
  <si>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</si>
  <si>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</si>
  <si>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</si>
  <si>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</si>
  <si>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</si>
  <si>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</si>
  <si>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</si>
  <si>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</si>
  <si>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</si>
  <si>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</si>
  <si>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</si>
  <si>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</si>
  <si>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</si>
  <si>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</si>
  <si>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</si>
  <si>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</si>
  <si>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</si>
  <si>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</si>
  <si>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</si>
  <si>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</si>
  <si>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</si>
  <si>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</si>
  <si>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</si>
  <si>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</si>
  <si>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</si>
  <si>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</si>
  <si>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</si>
  <si>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</si>
  <si>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</si>
  <si>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</si>
  <si>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</si>
  <si>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</si>
  <si>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</si>
  <si>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</si>
  <si>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</si>
  <si>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</si>
  <si>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</si>
  <si>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</si>
  <si>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</si>
  <si>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</si>
  <si>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</si>
  <si>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</si>
  <si>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</si>
  <si>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</si>
  <si>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</si>
  <si>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</si>
  <si>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</si>
  <si>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</si>
  <si>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</si>
  <si>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</si>
  <si>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</si>
  <si>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</si>
  <si>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</si>
  <si>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</si>
  <si>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</si>
  <si>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</si>
  <si>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</si>
  <si>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</si>
  <si>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</si>
  <si>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</si>
  <si>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</si>
  <si>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</si>
  <si>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</si>
  <si>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</si>
  <si>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</si>
  <si>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</si>
  <si>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</si>
  <si>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</si>
  <si>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</si>
  <si>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</si>
  <si>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</si>
  <si>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</si>
  <si>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</si>
  <si>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</si>
  <si>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</si>
  <si>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</si>
  <si>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</si>
  <si>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</si>
  <si>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</si>
  <si>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</si>
  <si>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</si>
  <si>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</si>
  <si>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</si>
  <si>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</si>
  <si>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</si>
  <si>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</si>
  <si>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</si>
  <si>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</si>
  <si>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</si>
  <si>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</si>
  <si>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</si>
  <si>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</si>
  <si>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</si>
  <si>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</si>
  <si>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</si>
  <si>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</si>
  <si>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</si>
  <si>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</si>
  <si>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</si>
  <si>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</si>
  <si>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</si>
  <si>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</si>
  <si>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</si>
  <si>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</si>
  <si>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</si>
  <si>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</si>
  <si>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</si>
  <si>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</si>
  <si>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</si>
  <si>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</si>
  <si>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</si>
  <si>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</si>
  <si>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</si>
  <si>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</si>
  <si>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</si>
  <si>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</si>
  <si>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</si>
  <si>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</si>
  <si>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</si>
  <si>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</si>
  <si>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</si>
  <si>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</si>
  <si>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</si>
  <si>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</si>
  <si>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</si>
  <si>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</si>
  <si>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</si>
  <si>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</si>
  <si>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</si>
  <si>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</si>
  <si>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</si>
  <si>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</si>
  <si>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</si>
  <si>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</si>
  <si>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</si>
  <si>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</si>
  <si>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</si>
  <si>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</si>
  <si>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</si>
  <si>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</si>
  <si>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</si>
  <si>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</si>
  <si>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</si>
  <si>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</si>
  <si>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</si>
  <si>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</si>
  <si>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</si>
  <si>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</si>
  <si>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</si>
  <si>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</si>
  <si>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</si>
  <si>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</si>
  <si>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</si>
  <si>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</si>
  <si>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</si>
  <si>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</si>
  <si>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</si>
  <si>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</si>
  <si>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</si>
  <si>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</si>
  <si>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</si>
  <si>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</si>
  <si>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</si>
  <si>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</si>
  <si>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</si>
  <si>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</si>
  <si>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</si>
  <si>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</si>
  <si>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</si>
  <si>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</si>
  <si>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</si>
  <si>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</si>
  <si>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</si>
  <si>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</si>
  <si>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</si>
  <si>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</si>
  <si>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</si>
  <si>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</si>
  <si>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</si>
  <si>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</si>
  <si>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</si>
  <si>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</si>
  <si>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</si>
  <si>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</si>
  <si>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</si>
  <si>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</si>
  <si>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</si>
  <si>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</si>
  <si>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</si>
  <si>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</si>
  <si>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</si>
  <si>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</si>
  <si>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</si>
  <si>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</si>
  <si>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</si>
  <si>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</si>
  <si>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</si>
  <si>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</si>
  <si>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</si>
  <si>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</si>
  <si>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</si>
  <si>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</si>
  <si>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</si>
  <si>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</si>
  <si>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</si>
  <si>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</si>
  <si>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</si>
  <si>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</si>
  <si>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</si>
  <si>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</si>
  <si>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</si>
  <si>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</si>
  <si>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</si>
  <si>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</si>
  <si>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</si>
  <si>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</si>
  <si>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</si>
  <si>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</si>
  <si>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</si>
  <si>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</si>
  <si>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</si>
  <si>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</si>
  <si>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</si>
  <si>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</si>
  <si>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</si>
  <si>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</si>
  <si>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</si>
  <si>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</si>
  <si>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</si>
  <si>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</si>
  <si>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</si>
  <si>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</si>
  <si>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</si>
  <si>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</si>
  <si>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</si>
  <si>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</si>
  <si>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</si>
  <si>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</si>
  <si>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</si>
  <si>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</si>
  <si>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</si>
  <si>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</si>
  <si>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</si>
  <si>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</si>
  <si>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</si>
  <si>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</si>
  <si>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</si>
  <si>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</si>
  <si>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</si>
  <si>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</si>
  <si>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</si>
  <si>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</si>
  <si>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</si>
  <si>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</si>
  <si>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</si>
  <si>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</si>
  <si>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</si>
  <si>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</si>
  <si>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</si>
  <si>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</si>
  <si>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</si>
  <si>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</si>
  <si>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</si>
  <si>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</si>
  <si>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</si>
  <si>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</si>
  <si>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</si>
  <si>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</si>
  <si>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</si>
  <si>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</si>
  <si>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</si>
  <si>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</si>
  <si>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</si>
  <si>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</si>
  <si>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</si>
  <si>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</si>
  <si>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</si>
  <si>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</si>
  <si>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</si>
  <si>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</si>
  <si>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</si>
  <si>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</si>
  <si>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</si>
  <si>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</si>
  <si>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</si>
  <si>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</si>
  <si>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</si>
  <si>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</si>
  <si>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</si>
  <si>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</si>
  <si>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</si>
  <si>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</si>
  <si>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</si>
  <si>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</si>
  <si>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</si>
  <si>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</si>
  <si>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</si>
  <si>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</si>
  <si>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</si>
  <si>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</si>
  <si>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</si>
  <si>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</si>
  <si>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</si>
  <si>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</si>
  <si>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</si>
  <si>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</si>
  <si>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</si>
  <si>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</si>
  <si>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</si>
  <si>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</si>
  <si>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</si>
  <si>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</si>
  <si>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</si>
  <si>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</si>
  <si>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</si>
  <si>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</si>
  <si>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</si>
  <si>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</si>
  <si>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</si>
  <si>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</si>
  <si>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</si>
  <si>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</si>
  <si>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</si>
  <si>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</si>
  <si>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</si>
  <si>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</si>
  <si>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</si>
  <si>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</si>
  <si>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</si>
  <si>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</si>
  <si>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</si>
  <si>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</si>
  <si>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</si>
  <si>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</si>
  <si>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</si>
  <si>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</si>
  <si>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</si>
  <si>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</si>
  <si>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</si>
  <si>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</si>
  <si>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</si>
  <si>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</si>
  <si>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</si>
  <si>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</si>
  <si>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</si>
  <si>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</si>
  <si>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</si>
  <si>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</si>
  <si>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</si>
  <si>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</si>
  <si>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</si>
  <si>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</si>
  <si>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</si>
  <si>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</si>
  <si>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</si>
  <si>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</si>
  <si>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</si>
  <si>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</si>
  <si>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</si>
  <si>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</si>
  <si>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</si>
  <si>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</si>
  <si>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</si>
  <si>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</si>
  <si>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</si>
  <si>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</si>
  <si>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</si>
  <si>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</si>
  <si>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</si>
  <si>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</si>
  <si>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</si>
  <si>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</si>
  <si>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</si>
  <si>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</si>
  <si>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</si>
  <si>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</si>
  <si>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</si>
  <si>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</si>
  <si>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</si>
  <si>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</si>
  <si>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</si>
  <si>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</si>
  <si>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</si>
  <si>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</si>
  <si>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</si>
  <si>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</si>
  <si>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</si>
  <si>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</si>
  <si>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</si>
  <si>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</si>
  <si>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</si>
  <si>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</si>
  <si>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</si>
  <si>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</si>
  <si>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</si>
  <si>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</si>
  <si>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</si>
  <si>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</si>
  <si>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</si>
  <si>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</si>
  <si>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</si>
  <si>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</si>
  <si>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</si>
  <si>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</si>
  <si>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</si>
  <si>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</si>
  <si>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</si>
  <si>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</si>
  <si>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</si>
  <si>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</si>
  <si>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</si>
  <si>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</si>
  <si>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</si>
  <si>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</si>
  <si>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</si>
  <si>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</si>
  <si>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</si>
  <si>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</si>
  <si>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</si>
  <si>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</si>
  <si>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</si>
  <si>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</si>
  <si>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</si>
  <si>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</si>
  <si>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</si>
  <si>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</si>
  <si>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</si>
  <si>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</si>
  <si>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</si>
  <si>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</si>
  <si>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</si>
  <si>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</si>
  <si>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</si>
  <si>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</si>
  <si>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</si>
  <si>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</si>
  <si>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</si>
  <si>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</si>
  <si>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</si>
  <si>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</si>
  <si>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</si>
  <si>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</si>
  <si>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</si>
  <si>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</si>
  <si>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</si>
  <si>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</si>
  <si>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</si>
  <si>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</si>
  <si>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</si>
  <si>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</si>
  <si>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</si>
  <si>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</si>
  <si>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</si>
  <si>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</si>
  <si>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</si>
  <si>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</si>
  <si>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</si>
  <si>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</si>
  <si>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</si>
  <si>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</si>
  <si>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</si>
  <si>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</si>
  <si>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</si>
  <si>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</si>
  <si>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</si>
  <si>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</si>
  <si>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</si>
  <si>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</si>
  <si>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</si>
  <si>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</si>
  <si>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</si>
  <si>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</si>
  <si>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</si>
  <si>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</si>
  <si>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</si>
  <si>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</si>
  <si>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</si>
  <si>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</si>
  <si>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</si>
  <si>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</si>
  <si>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</si>
  <si>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</si>
  <si>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</si>
  <si>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</si>
  <si>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</si>
  <si>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</si>
  <si>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</si>
  <si>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</si>
  <si>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</si>
  <si>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</si>
  <si>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</si>
  <si>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</si>
  <si>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</si>
  <si>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</si>
  <si>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</si>
  <si>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</si>
  <si>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</si>
  <si>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</si>
  <si>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</si>
  <si>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</si>
  <si>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</si>
  <si>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</si>
  <si>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</si>
  <si>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</si>
  <si>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</si>
  <si>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</si>
  <si>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</si>
  <si>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</si>
  <si>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</si>
  <si>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</si>
  <si>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</si>
  <si>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</si>
  <si>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</si>
  <si>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</si>
  <si>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</si>
  <si>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</si>
  <si>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</si>
  <si>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</si>
  <si>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</si>
  <si>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</si>
  <si>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</si>
  <si>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</si>
  <si>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</si>
  <si>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</si>
  <si>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</si>
  <si>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</si>
  <si>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</si>
  <si>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</si>
  <si>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</si>
  <si>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</si>
  <si>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</si>
  <si>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</si>
  <si>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</si>
  <si>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</si>
  <si>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</si>
  <si>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</si>
  <si>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</si>
  <si>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</si>
  <si>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</si>
  <si>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</si>
  <si>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</si>
  <si>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</si>
  <si>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</si>
  <si>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</si>
  <si>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</si>
  <si>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</si>
  <si>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</si>
  <si>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</si>
  <si>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</si>
  <si>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</si>
  <si>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</si>
  <si>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</si>
  <si>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</si>
  <si>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</si>
  <si>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</si>
  <si>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</si>
  <si>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</si>
  <si>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</si>
  <si>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</si>
  <si>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</si>
  <si>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</si>
  <si>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</si>
  <si>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</si>
  <si>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</si>
  <si>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</si>
  <si>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</si>
  <si>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</si>
  <si>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</si>
  <si>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</si>
  <si>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</si>
  <si>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</si>
  <si>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</si>
  <si>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</si>
  <si>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</si>
  <si>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</si>
  <si>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</si>
  <si>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</si>
  <si>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</si>
  <si>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</si>
  <si>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</si>
  <si>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</si>
  <si>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</si>
  <si>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</si>
  <si>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</si>
  <si>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</si>
  <si>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</si>
  <si>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</si>
  <si>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</si>
  <si>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</si>
  <si>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</si>
  <si>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</si>
  <si>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</si>
  <si>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</si>
  <si>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</si>
  <si>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</si>
  <si>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</si>
  <si>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</si>
  <si>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</si>
  <si>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</si>
  <si>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</si>
  <si>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</si>
  <si>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</si>
  <si>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</si>
  <si>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</si>
  <si>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</si>
  <si>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</si>
  <si>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</si>
  <si>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</si>
  <si>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</si>
  <si>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</si>
  <si>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</si>
  <si>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</si>
  <si>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</si>
  <si>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</si>
  <si>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</si>
  <si>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</si>
  <si>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</si>
  <si>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</si>
  <si>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</si>
  <si>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</si>
  <si>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</si>
  <si>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</si>
  <si>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</si>
  <si>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</si>
  <si>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</si>
  <si>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</si>
  <si>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</si>
  <si>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</si>
  <si>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</si>
  <si>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</si>
  <si>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</si>
  <si>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</si>
  <si>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</si>
  <si>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</si>
  <si>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</si>
  <si>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</si>
  <si>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</si>
  <si>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</si>
  <si>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</si>
  <si>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</si>
  <si>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</si>
  <si>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</si>
  <si>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</si>
  <si>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</si>
  <si>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</si>
  <si>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</si>
  <si>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</si>
  <si>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</si>
  <si>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</si>
  <si>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</si>
  <si>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</si>
  <si>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</si>
  <si>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</si>
  <si>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</si>
  <si>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</si>
  <si>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</si>
  <si>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</si>
  <si>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</si>
  <si>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</si>
  <si>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</si>
  <si>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</si>
  <si>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</si>
  <si>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</si>
  <si>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</si>
  <si>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</si>
  <si>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</si>
  <si>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</si>
  <si>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</si>
  <si>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</si>
  <si>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</si>
  <si>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</si>
  <si>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</si>
  <si>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</si>
  <si>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</si>
  <si>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</si>
  <si>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</si>
  <si>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</si>
  <si>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</si>
  <si>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</si>
  <si>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</si>
  <si>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</si>
  <si>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</si>
  <si>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</si>
  <si>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</si>
  <si>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</si>
  <si>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</si>
  <si>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</si>
  <si>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</si>
  <si>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</si>
  <si>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</si>
  <si>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</si>
  <si>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</si>
  <si>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</si>
  <si>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</si>
  <si>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</si>
  <si>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</si>
  <si>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</si>
  <si>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</si>
  <si>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</si>
  <si>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</si>
  <si>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</si>
  <si>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</si>
  <si>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</si>
  <si>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</si>
  <si>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</si>
  <si>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</si>
  <si>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</si>
  <si>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</si>
  <si>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</si>
  <si>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</si>
  <si>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</si>
  <si>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</si>
  <si>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</si>
  <si>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</si>
  <si>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</si>
  <si>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</si>
  <si>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</si>
  <si>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</si>
  <si>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</si>
  <si>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</si>
  <si>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</si>
  <si>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</si>
  <si>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</si>
  <si>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</si>
  <si>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</si>
  <si>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</si>
  <si>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</si>
  <si>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</si>
  <si>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</si>
  <si>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</si>
  <si>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</si>
  <si>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</si>
  <si>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</si>
  <si>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</si>
  <si>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</si>
  <si>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</si>
  <si>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</si>
  <si>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</si>
  <si>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</si>
  <si>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</si>
  <si>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</si>
  <si>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</si>
  <si>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</si>
  <si>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</si>
  <si>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</si>
  <si>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</si>
  <si>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</si>
  <si>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</si>
  <si>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</si>
  <si>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</si>
  <si>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</si>
  <si>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</si>
  <si>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</si>
  <si>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</si>
  <si>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</si>
  <si>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</si>
  <si>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</si>
  <si>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</si>
  <si>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</si>
  <si>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</si>
  <si>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</si>
  <si>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</si>
  <si>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</si>
  <si>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</si>
  <si>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</si>
  <si>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</si>
  <si>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</si>
  <si>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</si>
  <si>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</si>
  <si>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</si>
  <si>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</si>
  <si>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</si>
  <si>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</si>
  <si>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</si>
  <si>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</si>
  <si>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</si>
  <si>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</si>
  <si>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</si>
  <si>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</si>
  <si>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</si>
  <si>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</si>
  <si>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</si>
  <si>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</si>
  <si>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</si>
  <si>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</si>
  <si>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</si>
  <si>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</si>
  <si>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</si>
  <si>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</si>
  <si>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</si>
  <si>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</si>
  <si>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</si>
  <si>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</si>
  <si>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</si>
  <si>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</si>
  <si>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</si>
  <si>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</si>
  <si>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</si>
  <si>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</si>
  <si>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</si>
  <si>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</si>
  <si>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</si>
  <si>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</si>
  <si>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</si>
  <si>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</si>
  <si>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</si>
  <si>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</si>
  <si>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</si>
  <si>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</si>
  <si>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</si>
  <si>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</si>
  <si>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</si>
  <si>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</si>
  <si>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</si>
  <si>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</si>
  <si>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</si>
  <si>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</si>
  <si>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</si>
  <si>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</si>
  <si>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</si>
  <si>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</si>
  <si>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</si>
  <si>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</si>
  <si>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</si>
  <si>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</si>
  <si>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</si>
  <si>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</si>
  <si>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</si>
  <si>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</si>
  <si>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</si>
  <si>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</si>
  <si>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</si>
  <si>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</si>
  <si>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</si>
  <si>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</si>
  <si>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</si>
  <si>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</si>
  <si>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</si>
  <si>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</si>
  <si>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</si>
  <si>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</si>
  <si>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</si>
  <si>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</si>
  <si>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</si>
  <si>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</si>
  <si>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</si>
  <si>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</si>
  <si>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</si>
  <si>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</si>
  <si>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</si>
  <si>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</si>
  <si>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</si>
  <si>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</si>
  <si>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</si>
  <si>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</si>
  <si>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</si>
  <si>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</si>
  <si>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</si>
  <si>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</si>
  <si>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</si>
  <si>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</si>
  <si>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</si>
  <si>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</si>
  <si>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</si>
  <si>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</si>
  <si>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</si>
  <si>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</si>
  <si>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</si>
  <si>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</si>
  <si>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</si>
  <si>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</si>
  <si>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</si>
  <si>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</si>
  <si>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</si>
  <si>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</si>
  <si>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</si>
  <si>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</si>
  <si>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</si>
  <si>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</si>
  <si>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</si>
  <si>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</si>
  <si>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</si>
  <si>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</si>
  <si>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</si>
  <si>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</si>
  <si>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</si>
  <si>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</si>
  <si>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</si>
  <si>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</si>
  <si>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</si>
  <si>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</si>
  <si>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</si>
  <si>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</si>
  <si>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</si>
  <si>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</si>
  <si>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</si>
  <si>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</si>
  <si>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</si>
  <si>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</si>
  <si>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</si>
  <si>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</si>
  <si>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</si>
  <si>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</si>
  <si>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</si>
  <si>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</si>
  <si>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</si>
  <si>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</si>
  <si>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</si>
  <si>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</si>
  <si>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</si>
  <si>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</si>
  <si>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</si>
  <si>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</si>
  <si>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</si>
  <si>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</si>
  <si>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</si>
  <si>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</si>
  <si>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</si>
  <si>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</si>
  <si>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</si>
  <si>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</si>
  <si>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</si>
  <si>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</si>
  <si>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</si>
  <si>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</si>
  <si>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</si>
  <si>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</si>
  <si>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</si>
  <si>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</si>
  <si>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</si>
  <si>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</si>
  <si>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</si>
  <si>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</si>
  <si>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</si>
  <si>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</si>
  <si>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</si>
  <si>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</si>
  <si>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</si>
  <si>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</si>
  <si>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</si>
  <si>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</si>
  <si>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</si>
  <si>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</si>
  <si>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</si>
  <si>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</si>
  <si>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</si>
  <si>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</si>
  <si>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</si>
  <si>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</si>
  <si>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</si>
  <si>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</si>
  <si>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</si>
  <si>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</si>
  <si>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</si>
  <si>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</si>
  <si>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</si>
  <si>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</si>
  <si>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</si>
  <si>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</si>
  <si>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</si>
  <si>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</si>
  <si>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</si>
  <si>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</si>
  <si>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</si>
  <si>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</si>
  <si>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</si>
  <si>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</si>
  <si>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</si>
  <si>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</si>
  <si>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</si>
  <si>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</si>
  <si>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</si>
  <si>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</si>
  <si>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</si>
  <si>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</si>
  <si>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</si>
  <si>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</si>
  <si>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</si>
  <si>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</si>
  <si>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</si>
  <si>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</si>
  <si>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</si>
  <si>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</si>
  <si>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</si>
  <si>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</si>
  <si>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</si>
  <si>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</si>
  <si>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</si>
  <si>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</si>
  <si>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</si>
  <si>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</si>
  <si>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</si>
  <si>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</si>
  <si>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</si>
  <si>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</si>
  <si>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</si>
  <si>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</si>
  <si>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</si>
  <si>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</si>
  <si>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</si>
  <si>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</si>
  <si>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</si>
  <si>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</si>
  <si>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</si>
  <si>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</si>
  <si>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</si>
  <si>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</si>
  <si>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</si>
  <si>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</si>
  <si>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</si>
  <si>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</si>
  <si>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</si>
  <si>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</si>
  <si>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</si>
  <si>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</si>
  <si>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</si>
  <si>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</si>
  <si>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</si>
  <si>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</si>
  <si>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</si>
  <si>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</si>
  <si>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</si>
  <si>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</si>
  <si>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</si>
  <si>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</si>
  <si>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</si>
  <si>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</si>
  <si>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</si>
  <si>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</si>
  <si>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</si>
  <si>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</si>
  <si>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</si>
  <si>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</si>
  <si>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</si>
  <si>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</si>
  <si>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</si>
  <si>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</si>
  <si>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</si>
  <si>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</si>
  <si>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</si>
  <si>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</si>
  <si>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</si>
  <si>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</si>
  <si>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</si>
  <si>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</si>
  <si>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</si>
  <si>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</si>
  <si>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</si>
  <si>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</si>
  <si>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</si>
  <si>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</si>
  <si>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</si>
  <si>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</si>
  <si>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</si>
  <si>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</si>
  <si>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</si>
  <si>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</si>
  <si>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</si>
  <si>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</si>
  <si>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</si>
  <si>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</si>
  <si>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</si>
  <si>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</si>
  <si>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</si>
  <si>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</si>
  <si>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</si>
  <si>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</si>
  <si>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</si>
  <si>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</si>
  <si>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</si>
  <si>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</si>
  <si>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</si>
  <si>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</si>
  <si>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</si>
  <si>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</si>
  <si>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</si>
  <si>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</si>
  <si>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</si>
  <si>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</si>
  <si>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</si>
  <si>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</si>
  <si>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</si>
  <si>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</si>
  <si>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</si>
  <si>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</si>
  <si>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</si>
  <si>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</si>
  <si>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</si>
  <si>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</si>
  <si>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</si>
  <si>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</si>
  <si>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</si>
  <si>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</si>
  <si>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</si>
  <si>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</si>
  <si>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</si>
  <si>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</si>
  <si>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</si>
  <si>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</si>
  <si>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</si>
  <si>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</si>
  <si>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</si>
  <si>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</si>
  <si>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</si>
  <si>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</si>
  <si>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</si>
  <si>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</si>
  <si>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</si>
  <si>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</si>
  <si>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</si>
  <si>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</si>
  <si>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</si>
  <si>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</si>
  <si>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</si>
  <si>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</si>
  <si>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</si>
  <si>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</si>
  <si>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</si>
  <si>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</si>
  <si>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</si>
  <si>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</si>
  <si>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</si>
  <si>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</si>
  <si>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</si>
  <si>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</si>
  <si>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</si>
  <si>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</si>
  <si>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</si>
  <si>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</si>
  <si>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</si>
  <si>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</si>
  <si>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</si>
  <si>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</si>
  <si>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</si>
  <si>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</si>
  <si>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</si>
  <si>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</si>
  <si>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</si>
  <si>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</si>
  <si>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</si>
  <si>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</si>
  <si>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</si>
  <si>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</si>
  <si>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</si>
  <si>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</si>
  <si>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</si>
  <si>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</si>
  <si>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</si>
  <si>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</si>
  <si>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</si>
  <si>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</si>
  <si>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</si>
  <si>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</si>
  <si>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</si>
  <si>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</si>
  <si>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</si>
  <si>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</si>
  <si>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</si>
  <si>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</si>
  <si>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</si>
  <si>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</si>
  <si>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</si>
  <si>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</si>
  <si>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</si>
  <si>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</si>
  <si>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</si>
  <si>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</si>
  <si>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</si>
  <si>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</si>
  <si>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</si>
  <si>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</si>
  <si>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</si>
  <si>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</si>
  <si>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</si>
  <si>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</si>
  <si>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</si>
  <si>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</si>
  <si>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</si>
  <si>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</si>
  <si>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</si>
  <si>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</si>
  <si>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</si>
  <si>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</si>
  <si>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</si>
  <si>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</si>
  <si>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</si>
  <si>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</si>
  <si>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</si>
  <si>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</si>
  <si>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</si>
  <si>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</si>
  <si>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</si>
  <si>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</si>
  <si>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</si>
  <si>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</si>
  <si>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</si>
  <si>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</si>
  <si>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</si>
  <si>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</si>
  <si>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</si>
  <si>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</si>
  <si>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</si>
  <si>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</si>
  <si>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</si>
  <si>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</si>
  <si>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</si>
  <si>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</si>
  <si>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</si>
  <si>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</si>
  <si>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</si>
  <si>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</si>
  <si>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</si>
  <si>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</si>
  <si>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</si>
  <si>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</si>
  <si>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</si>
  <si>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</si>
  <si>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</si>
  <si>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</si>
  <si>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</si>
  <si>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</si>
  <si>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</si>
  <si>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</si>
  <si>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</si>
  <si>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</si>
  <si>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</si>
  <si>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</si>
  <si>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</si>
  <si>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</si>
  <si>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</si>
  <si>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</si>
  <si>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</si>
  <si>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</si>
  <si>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</si>
  <si>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</si>
  <si>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</si>
  <si>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</si>
  <si>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</si>
  <si>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</si>
  <si>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</si>
  <si>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</si>
  <si>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</si>
  <si>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</si>
  <si>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</si>
  <si>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</si>
  <si>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</si>
  <si>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</si>
  <si>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</si>
  <si>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</si>
  <si>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</si>
  <si>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</si>
  <si>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</si>
  <si>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</si>
  <si>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</si>
  <si>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</si>
  <si>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</si>
  <si>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</si>
  <si>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</si>
  <si>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</si>
  <si>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</si>
  <si>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</si>
  <si>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</si>
  <si>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</si>
  <si>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</si>
  <si>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</si>
  <si>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</si>
  <si>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</si>
  <si>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</si>
  <si>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</si>
  <si>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</si>
  <si>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</si>
  <si>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</si>
  <si>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</si>
  <si>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</si>
  <si>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</si>
  <si>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</si>
  <si>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</si>
  <si>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</si>
  <si>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</si>
  <si>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</si>
  <si>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</si>
  <si>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</si>
  <si>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</si>
  <si>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</si>
  <si>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</si>
  <si>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</si>
  <si>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</si>
  <si>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</si>
  <si>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</si>
  <si>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</si>
  <si>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</si>
  <si>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</si>
  <si>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</si>
  <si>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</si>
  <si>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</si>
  <si>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</si>
  <si>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</si>
  <si>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</si>
  <si>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</si>
  <si>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</si>
  <si>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</si>
  <si>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</si>
  <si>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</si>
  <si>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</si>
  <si>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</si>
  <si>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</si>
  <si>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</si>
  <si>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</si>
  <si>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</si>
  <si>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</si>
  <si>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</si>
  <si>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</si>
  <si>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</si>
  <si>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</si>
  <si>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</si>
  <si>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</si>
  <si>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</si>
  <si>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</si>
  <si>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</si>
  <si>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</si>
  <si>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</si>
  <si>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</si>
  <si>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</si>
  <si>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</si>
  <si>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</si>
  <si>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</si>
  <si>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</si>
  <si>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</si>
  <si>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</si>
  <si>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</si>
  <si>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</si>
  <si>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</si>
  <si>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</si>
  <si>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</si>
  <si>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</si>
  <si>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</si>
  <si>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</si>
  <si>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</si>
  <si>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</si>
  <si>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</si>
  <si>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</si>
  <si>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</si>
  <si>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</si>
  <si>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</si>
  <si>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</si>
  <si>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</si>
  <si>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</si>
  <si>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</si>
  <si>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</si>
  <si>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</si>
  <si>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</si>
  <si>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</si>
  <si>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</si>
  <si>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</si>
  <si>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</si>
  <si>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</si>
  <si>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</si>
  <si>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</si>
  <si>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</si>
  <si>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</si>
  <si>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</si>
  <si>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</si>
  <si>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</si>
  <si>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</si>
  <si>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</si>
  <si>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</si>
  <si>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</si>
  <si>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</si>
  <si>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</si>
  <si>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</si>
  <si>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</si>
  <si>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</si>
  <si>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</si>
  <si>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</si>
  <si>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</si>
  <si>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</si>
  <si>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</si>
  <si>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</si>
  <si>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</si>
  <si>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</si>
  <si>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</si>
  <si>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</si>
  <si>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</si>
  <si>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</si>
  <si>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</si>
  <si>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</si>
  <si>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</si>
  <si>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</si>
  <si>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</si>
  <si>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</si>
  <si>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</si>
  <si>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</si>
  <si>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</si>
  <si>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</si>
  <si>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</si>
  <si>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</si>
  <si>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</si>
  <si>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</si>
  <si>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</si>
  <si>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</si>
  <si>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</si>
  <si>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</si>
  <si>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</si>
  <si>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</si>
  <si>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</si>
  <si>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</si>
  <si>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</si>
  <si>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</si>
  <si>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</si>
  <si>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</si>
  <si>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</si>
  <si>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</si>
  <si>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</si>
  <si>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</si>
  <si>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</si>
  <si>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</si>
  <si>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</si>
  <si>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</si>
  <si>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</si>
  <si>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</si>
  <si>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</si>
  <si>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</si>
  <si>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</si>
  <si>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</si>
  <si>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</si>
  <si>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</si>
  <si>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</si>
  <si>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</si>
  <si>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</si>
  <si>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</si>
  <si>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</si>
  <si>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</si>
  <si>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</si>
  <si>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</si>
  <si>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</si>
  <si>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</si>
  <si>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</si>
  <si>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</si>
  <si>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</si>
  <si>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</si>
  <si>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</si>
  <si>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</si>
  <si>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</si>
  <si>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</si>
  <si>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</si>
  <si>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</si>
  <si>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</si>
  <si>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</si>
  <si>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</si>
  <si>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</si>
  <si>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</si>
  <si>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</si>
  <si>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</si>
  <si>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</si>
  <si>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</si>
  <si>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</si>
  <si>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</si>
  <si>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</si>
  <si>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</si>
  <si>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</si>
  <si>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</si>
  <si>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</si>
  <si>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</si>
  <si>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</si>
  <si>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</si>
  <si>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</si>
  <si>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</si>
  <si>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</si>
  <si>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</si>
  <si>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</si>
  <si>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</si>
  <si>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</si>
  <si>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</si>
  <si>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</si>
  <si>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</si>
  <si>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</si>
  <si>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</si>
  <si>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</si>
  <si>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</si>
  <si>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</si>
  <si>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</si>
  <si>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</si>
  <si>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</si>
  <si>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</si>
  <si>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</si>
  <si>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</si>
  <si>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</si>
  <si>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</si>
  <si>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</si>
  <si>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</si>
  <si>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</si>
  <si>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</si>
  <si>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</si>
  <si>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</si>
  <si>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</si>
  <si>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</si>
  <si>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</si>
  <si>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</si>
  <si>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</si>
  <si>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</si>
  <si>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</si>
  <si>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</si>
  <si>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</si>
  <si>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</si>
  <si>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</si>
  <si>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</si>
  <si>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</si>
  <si>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</si>
  <si>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</si>
  <si>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</si>
  <si>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</si>
  <si>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</si>
  <si>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</si>
  <si>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</si>
  <si>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</si>
  <si>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</si>
  <si>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</si>
  <si>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</si>
  <si>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</si>
  <si>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</si>
  <si>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</si>
  <si>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</si>
  <si>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</si>
  <si>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</si>
  <si>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</si>
  <si>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</si>
  <si>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</si>
  <si>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</si>
  <si>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</si>
  <si>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</si>
  <si>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</si>
  <si>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</si>
  <si>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</si>
  <si>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</si>
  <si>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</si>
  <si>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</si>
  <si>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</si>
  <si>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</si>
  <si>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</si>
  <si>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</si>
  <si>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</si>
  <si>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</si>
  <si>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</si>
  <si>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</si>
  <si>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</si>
  <si>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</si>
  <si>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</si>
  <si>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</si>
  <si>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</si>
  <si>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</si>
  <si>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</si>
  <si>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</si>
  <si>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</si>
  <si>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</si>
  <si>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</si>
  <si>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</si>
  <si>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</si>
  <si>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</si>
  <si>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</si>
  <si>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</si>
  <si>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</si>
  <si>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</si>
  <si>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</si>
  <si>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</si>
  <si>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</si>
  <si>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</si>
  <si>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</si>
  <si>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</si>
  <si>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</si>
  <si>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</si>
  <si>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</si>
  <si>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</si>
  <si>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</si>
  <si>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</si>
  <si>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</si>
  <si>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</si>
  <si>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</si>
  <si>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</si>
  <si>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</si>
  <si>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</si>
  <si>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</si>
  <si>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</si>
  <si>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</si>
  <si>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</si>
  <si>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</si>
  <si>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</si>
  <si>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</si>
  <si>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</si>
  <si>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</si>
  <si>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</si>
  <si>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</si>
  <si>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</si>
  <si>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</si>
  <si>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</si>
  <si>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</si>
  <si>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</si>
  <si>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</si>
  <si>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</si>
  <si>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</si>
  <si>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</si>
  <si>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</si>
  <si>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</si>
  <si>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</si>
  <si>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</si>
  <si>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</si>
  <si>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</si>
  <si>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</si>
  <si>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</si>
  <si>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</si>
  <si>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</si>
  <si>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</si>
  <si>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</si>
  <si>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</si>
  <si>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</si>
  <si>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</si>
  <si>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</si>
  <si>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</si>
  <si>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</si>
  <si>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</si>
  <si>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</si>
  <si>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</si>
  <si>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</si>
  <si>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</si>
  <si>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</si>
  <si>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</si>
  <si>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</si>
  <si>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</si>
  <si>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</si>
  <si>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</si>
  <si>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</si>
  <si>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</si>
  <si>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</si>
  <si>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</si>
  <si>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</si>
  <si>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</si>
  <si>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</si>
  <si>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</si>
  <si>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</si>
  <si>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</si>
  <si>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</si>
  <si>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</si>
  <si>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</si>
  <si>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</si>
  <si>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</si>
  <si>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</si>
  <si>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</si>
  <si>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</si>
  <si>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</si>
  <si>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</si>
  <si>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</si>
  <si>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</si>
  <si>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</si>
  <si>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</si>
  <si>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</si>
  <si>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</si>
  <si>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</si>
  <si>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</si>
  <si>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</si>
  <si>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</si>
  <si>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</si>
  <si>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</si>
  <si>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</si>
  <si>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</si>
  <si>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</si>
  <si>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</si>
  <si>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</si>
  <si>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</si>
  <si>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</si>
  <si>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</si>
  <si>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</si>
  <si>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</si>
  <si>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</si>
  <si>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</si>
  <si>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</si>
  <si>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</si>
  <si>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</si>
  <si>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</si>
  <si>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</si>
  <si>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</si>
  <si>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</si>
  <si>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</si>
  <si>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</si>
  <si>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</si>
  <si>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</si>
  <si>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</si>
  <si>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</si>
  <si>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</si>
  <si>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</si>
  <si>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</si>
  <si>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</si>
  <si>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</si>
  <si>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</si>
  <si>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</si>
  <si>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</si>
  <si>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</si>
  <si>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</si>
  <si>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</si>
  <si>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</si>
  <si>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</si>
  <si>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</si>
  <si>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</si>
  <si>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</si>
  <si>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</si>
  <si>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</si>
  <si>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</si>
  <si>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</si>
  <si>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</si>
  <si>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</si>
  <si>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</si>
  <si>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</si>
  <si>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</si>
  <si>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</si>
  <si>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</si>
  <si>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</si>
  <si>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</si>
  <si>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</si>
  <si>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</si>
  <si>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</si>
  <si>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</si>
  <si>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</si>
  <si>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</si>
  <si>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</si>
  <si>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</si>
  <si>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</si>
  <si>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</si>
  <si>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</si>
  <si>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</si>
  <si>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</si>
  <si>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</si>
  <si>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</si>
  <si>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</si>
  <si>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</si>
  <si>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</si>
  <si>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</si>
  <si>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</si>
  <si>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</si>
  <si>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</si>
  <si>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</si>
  <si>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</si>
  <si>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</si>
  <si>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</si>
  <si>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</si>
  <si>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</si>
  <si>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</si>
  <si>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</si>
  <si>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</si>
  <si>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</si>
  <si>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</si>
  <si>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</si>
  <si>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</si>
  <si>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</si>
  <si>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</si>
  <si>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</si>
  <si>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</si>
  <si>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</si>
  <si>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</si>
  <si>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</si>
  <si>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</si>
  <si>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</si>
  <si>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</si>
  <si>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</si>
  <si>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</si>
  <si>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</si>
  <si>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</si>
  <si>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</si>
  <si>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</si>
  <si>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</si>
  <si>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</si>
  <si>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</si>
  <si>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</si>
  <si>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</si>
  <si>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</si>
  <si>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</si>
  <si>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</si>
  <si>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</si>
  <si>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</si>
  <si>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</si>
  <si>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</si>
  <si>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</si>
  <si>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</si>
  <si>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</si>
  <si>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</si>
  <si>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</si>
  <si>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</si>
  <si>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</si>
  <si>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</si>
  <si>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</si>
  <si>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</si>
  <si>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</si>
  <si>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</si>
  <si>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</si>
  <si>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</si>
  <si>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</si>
  <si>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</si>
  <si>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</si>
  <si>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</si>
  <si>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</si>
  <si>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</si>
  <si>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</si>
  <si>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</si>
  <si>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</si>
  <si>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</si>
  <si>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</si>
  <si>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</si>
  <si>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</si>
  <si>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</si>
  <si>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</si>
  <si>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</si>
  <si>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</si>
  <si>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</si>
  <si>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</si>
  <si>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</si>
  <si>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</si>
  <si>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</si>
  <si>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</si>
  <si>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</si>
  <si>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</si>
  <si>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</si>
  <si>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</si>
  <si>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</si>
  <si>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</si>
  <si>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</si>
  <si>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</si>
  <si>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</si>
  <si>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</si>
  <si>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</si>
  <si>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</si>
  <si>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</si>
  <si>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</si>
  <si>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</si>
  <si>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</si>
  <si>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</si>
  <si>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</si>
  <si>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</si>
  <si>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</si>
  <si>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</si>
  <si>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</si>
  <si>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</si>
  <si>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</si>
  <si>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</si>
  <si>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</si>
  <si>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</si>
  <si>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</si>
  <si>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</si>
  <si>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</si>
  <si>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</si>
  <si>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</si>
  <si>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</si>
  <si>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</si>
  <si>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</si>
  <si>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</si>
  <si>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</si>
  <si>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</si>
  <si>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</si>
  <si>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</si>
  <si>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</si>
  <si>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</si>
  <si>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</si>
  <si>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</si>
  <si>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</si>
  <si>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</si>
  <si>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</si>
  <si>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</si>
  <si>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</si>
  <si>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</si>
  <si>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</si>
  <si>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</si>
  <si>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</si>
  <si>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</si>
  <si>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</si>
  <si>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</si>
  <si>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</si>
  <si>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</si>
  <si>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</si>
  <si>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</si>
  <si>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</si>
  <si>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</si>
  <si>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</si>
  <si>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</si>
  <si>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</si>
  <si>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</si>
  <si>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</si>
  <si>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</si>
  <si>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</si>
  <si>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</si>
  <si>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</si>
  <si>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</si>
  <si>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</si>
  <si>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</si>
  <si>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</si>
  <si>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</si>
  <si>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</si>
  <si>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</si>
  <si>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</si>
  <si>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</si>
  <si>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</si>
  <si>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</si>
  <si>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</si>
  <si>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</si>
  <si>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</si>
  <si>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</si>
  <si>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</si>
  <si>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</si>
  <si>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</si>
  <si>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</si>
  <si>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</si>
  <si>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</si>
  <si>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</si>
  <si>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</si>
  <si>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</si>
  <si>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</si>
  <si>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</si>
  <si>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</si>
  <si>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</si>
  <si>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</si>
  <si>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</si>
  <si>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</si>
  <si>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</si>
  <si>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</si>
  <si>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</si>
  <si>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</si>
  <si>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</si>
  <si>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</si>
  <si>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</si>
  <si>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</si>
  <si>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</si>
  <si>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</si>
  <si>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</si>
  <si>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</si>
  <si>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</si>
  <si>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</si>
  <si>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</si>
  <si>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</si>
  <si>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</si>
  <si>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</si>
  <si>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</si>
  <si>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</si>
  <si>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</si>
  <si>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</si>
  <si>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</si>
  <si>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</si>
  <si>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</si>
  <si>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</si>
  <si>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</si>
  <si>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</si>
  <si>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</si>
  <si>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</si>
  <si>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</si>
  <si>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</si>
  <si>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</si>
  <si>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</si>
  <si>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</si>
  <si>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</si>
  <si>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</si>
  <si>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</si>
  <si>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</si>
  <si>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</si>
  <si>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</si>
  <si>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</si>
  <si>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</si>
  <si>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</si>
  <si>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</si>
  <si>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</si>
  <si>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</si>
  <si>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</si>
  <si>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</si>
  <si>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</si>
  <si>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</si>
  <si>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</si>
  <si>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</si>
  <si>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</si>
  <si>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</si>
  <si>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</si>
  <si>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</si>
  <si>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</si>
  <si>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</si>
  <si>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</si>
  <si>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</si>
  <si>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</si>
  <si>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</si>
  <si>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</si>
  <si>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</si>
  <si>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</si>
  <si>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</si>
  <si>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</si>
  <si>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</si>
  <si>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</si>
  <si>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</si>
  <si>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</si>
  <si>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</si>
  <si>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</si>
  <si>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</si>
  <si>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</si>
  <si>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</si>
  <si>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</si>
  <si>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</si>
  <si>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</si>
  <si>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</si>
  <si>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</si>
  <si>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</si>
  <si>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</si>
  <si>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</si>
  <si>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</si>
  <si>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</si>
  <si>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</si>
  <si>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</si>
  <si>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</si>
  <si>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</si>
  <si>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</si>
  <si>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</si>
  <si>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</si>
  <si>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</si>
  <si>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</si>
  <si>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</si>
  <si>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</si>
  <si>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</si>
  <si>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</si>
  <si>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</si>
  <si>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</si>
  <si>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</si>
  <si>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</si>
  <si>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</si>
  <si>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</si>
  <si>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</si>
  <si>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</si>
  <si>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</si>
  <si>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</si>
  <si>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</si>
  <si>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</si>
  <si>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</si>
  <si>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</si>
  <si>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</si>
  <si>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</si>
  <si>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</si>
  <si>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</si>
  <si>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</si>
  <si>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</si>
  <si>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</si>
  <si>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</si>
  <si>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</si>
  <si>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</si>
  <si>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</si>
  <si>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</si>
  <si>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</si>
  <si>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</si>
  <si>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</si>
  <si>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</si>
  <si>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</si>
  <si>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</si>
  <si>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</si>
  <si>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</si>
  <si>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</si>
  <si>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</si>
  <si>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</si>
  <si>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</si>
  <si>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</si>
  <si>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</si>
  <si>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</si>
  <si>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</si>
  <si>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</si>
  <si>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</si>
  <si>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</si>
  <si>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</si>
  <si>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</si>
  <si>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</si>
  <si>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</si>
  <si>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</si>
  <si>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</si>
  <si>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</si>
  <si>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</si>
  <si>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</si>
  <si>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</si>
  <si>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</si>
  <si>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</si>
  <si>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</si>
  <si>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</si>
  <si>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</si>
  <si>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</si>
  <si>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</si>
  <si>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</si>
  <si>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</si>
  <si>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</si>
  <si>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</si>
  <si>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</si>
  <si>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</si>
  <si>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</si>
  <si>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</si>
  <si>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</si>
  <si>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</si>
  <si>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</si>
  <si>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</si>
  <si>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</si>
  <si>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</si>
  <si>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</si>
  <si>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</si>
  <si>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</si>
  <si>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</si>
  <si>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</si>
  <si>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</si>
  <si>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</si>
  <si>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</si>
  <si>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</si>
  <si>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</si>
  <si>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</si>
  <si>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</si>
  <si>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</si>
  <si>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</si>
  <si>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</si>
  <si>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</si>
  <si>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</si>
  <si>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</si>
  <si>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</si>
  <si>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</si>
  <si>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</si>
  <si>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</si>
  <si>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</si>
  <si>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</si>
  <si>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</si>
  <si>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</si>
  <si>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</si>
  <si>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</si>
  <si>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</si>
  <si>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</si>
  <si>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</si>
  <si>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</si>
  <si>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</si>
  <si>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</si>
  <si>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</si>
  <si>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</si>
  <si>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</si>
  <si>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</si>
  <si>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</si>
  <si>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</si>
  <si>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</si>
  <si>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</si>
  <si>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</si>
  <si>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</si>
  <si>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</si>
  <si>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</si>
  <si>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</si>
  <si>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</si>
  <si>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</si>
  <si>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</si>
  <si>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</si>
  <si>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</si>
  <si>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</si>
  <si>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</si>
  <si>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</si>
  <si>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</si>
  <si>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</si>
  <si>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</si>
  <si>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</si>
  <si>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</si>
  <si>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</si>
  <si>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</si>
  <si>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</si>
  <si>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</si>
  <si>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</si>
  <si>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</si>
  <si>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</si>
  <si>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</si>
  <si>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</si>
  <si>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</si>
  <si>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</si>
  <si>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</si>
  <si>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</si>
  <si>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</si>
  <si>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</si>
  <si>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</si>
  <si>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</si>
  <si>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</si>
  <si>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</si>
  <si>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</si>
  <si>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</si>
  <si>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</si>
  <si>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</si>
  <si>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</si>
  <si>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</si>
  <si>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</si>
  <si>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</si>
  <si>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</si>
  <si>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</si>
  <si>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</si>
  <si>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</si>
  <si>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</si>
  <si>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</si>
  <si>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</si>
  <si>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</si>
  <si>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</si>
  <si>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</si>
  <si>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</si>
  <si>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</si>
  <si>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</si>
  <si>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</si>
  <si>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</si>
  <si>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</si>
  <si>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</si>
  <si>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</si>
  <si>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</si>
  <si>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</si>
  <si>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</si>
  <si>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</si>
  <si>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</si>
  <si>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</si>
  <si>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</si>
  <si>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</si>
  <si>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</si>
  <si>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</si>
  <si>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</si>
  <si>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</si>
  <si>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</si>
  <si>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</si>
  <si>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</si>
  <si>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</si>
  <si>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</si>
  <si>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</si>
  <si>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</si>
  <si>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</si>
  <si>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</si>
  <si>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</si>
  <si>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</si>
  <si>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</si>
  <si>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</si>
  <si>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</si>
  <si>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</si>
  <si>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</si>
  <si>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</si>
  <si>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</si>
  <si>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</si>
  <si>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</si>
  <si>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</si>
  <si>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</si>
  <si>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</si>
  <si>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</si>
  <si>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</si>
  <si>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</si>
  <si>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</si>
  <si>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</si>
  <si>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</si>
  <si>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</si>
  <si>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</si>
  <si>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</si>
  <si>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</si>
  <si>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</si>
  <si>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</si>
  <si>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</si>
  <si>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</si>
  <si>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</si>
  <si>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</si>
  <si>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</si>
  <si>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</si>
  <si>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</si>
  <si>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</si>
  <si>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</si>
  <si>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</si>
  <si>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</si>
  <si>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</si>
  <si>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</si>
  <si>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</si>
  <si>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</si>
  <si>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</si>
  <si>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</si>
  <si>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</si>
  <si>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</si>
  <si>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</si>
  <si>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</si>
  <si>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</si>
  <si>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</si>
  <si>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</si>
  <si>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</si>
  <si>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</si>
  <si>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</si>
  <si>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</si>
  <si>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</si>
  <si>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</si>
  <si>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</si>
  <si>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</si>
  <si>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</si>
  <si>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</si>
  <si>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</si>
  <si>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</si>
  <si>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</si>
  <si>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</si>
  <si>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</si>
  <si>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</si>
  <si>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</si>
  <si>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</si>
  <si>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</si>
  <si>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</si>
  <si>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</si>
  <si>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</si>
  <si>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</si>
  <si>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</si>
  <si>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</si>
  <si>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</si>
  <si>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</si>
  <si>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</si>
  <si>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</si>
  <si>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</si>
  <si>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</si>
  <si>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</si>
  <si>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</si>
  <si>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</si>
  <si>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</si>
  <si>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</si>
  <si>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</si>
  <si>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</si>
  <si>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</si>
  <si>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</si>
  <si>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</si>
  <si>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</si>
  <si>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</si>
  <si>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</si>
  <si>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</si>
  <si>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</si>
  <si>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</si>
  <si>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</si>
  <si>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</si>
  <si>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</si>
  <si>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</si>
  <si>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</si>
  <si>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</si>
  <si>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</si>
  <si>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</si>
  <si>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</si>
  <si>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</si>
  <si>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</si>
  <si>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</si>
  <si>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</si>
  <si>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</si>
  <si>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</si>
  <si>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</si>
  <si>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</si>
  <si>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</si>
  <si>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</si>
  <si>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</si>
  <si>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</si>
  <si>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</si>
  <si>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</si>
  <si>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</si>
  <si>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</si>
  <si>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</si>
  <si>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</si>
  <si>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</si>
  <si>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</si>
  <si>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</si>
  <si>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</si>
  <si>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</si>
  <si>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</si>
  <si>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</si>
  <si>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</si>
  <si>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</si>
  <si>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</si>
  <si>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</si>
  <si>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</si>
  <si>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</si>
  <si>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</si>
  <si>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</si>
  <si>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</si>
  <si>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</si>
  <si>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</si>
  <si>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</si>
  <si>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</si>
  <si>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</si>
  <si>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</si>
  <si>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</si>
  <si>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</si>
  <si>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</si>
  <si>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</si>
  <si>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</si>
  <si>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</si>
  <si>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</si>
  <si>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</si>
  <si>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</si>
  <si>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</si>
  <si>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</si>
  <si>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</si>
  <si>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</si>
  <si>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</si>
  <si>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</si>
  <si>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</si>
  <si>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</si>
  <si>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</si>
  <si>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</si>
  <si>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</si>
  <si>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</si>
  <si>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</si>
  <si>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</si>
  <si>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</si>
  <si>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</si>
  <si>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</si>
  <si>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</si>
  <si>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</si>
  <si>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</si>
  <si>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</si>
  <si>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</si>
  <si>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</si>
  <si>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</si>
  <si>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</si>
  <si>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</si>
  <si>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</si>
  <si>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</si>
  <si>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</si>
  <si>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</si>
  <si>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</si>
  <si>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</si>
  <si>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</si>
  <si>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</si>
  <si>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</si>
  <si>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</si>
  <si>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</si>
  <si>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</si>
  <si>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</si>
  <si>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</si>
  <si>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</si>
  <si>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</si>
  <si>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</si>
  <si>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</si>
  <si>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</si>
  <si>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</si>
  <si>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</si>
  <si>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</si>
  <si>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</si>
  <si>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</si>
  <si>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</si>
  <si>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</si>
  <si>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</si>
  <si>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</si>
  <si>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</si>
  <si>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</si>
  <si>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</si>
  <si>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</si>
  <si>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</si>
  <si>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</si>
  <si>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</si>
  <si>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</si>
  <si>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</si>
  <si>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</si>
  <si>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</si>
  <si>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</si>
  <si>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</si>
  <si>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</si>
  <si>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</si>
  <si>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</si>
  <si>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</si>
  <si>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</si>
  <si>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</si>
  <si>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</si>
  <si>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</si>
  <si>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</si>
  <si>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</si>
  <si>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</si>
  <si>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</si>
  <si>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</si>
  <si>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</si>
  <si>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</si>
  <si>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</si>
  <si>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</si>
  <si>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</si>
  <si>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</si>
  <si>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</si>
  <si>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</si>
  <si>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</si>
  <si>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</si>
  <si>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</si>
  <si>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</si>
  <si>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</si>
  <si>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</si>
  <si>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</si>
  <si>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</si>
  <si>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</si>
  <si>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</si>
  <si>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</si>
  <si>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</si>
  <si>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</si>
  <si>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</si>
  <si>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</si>
  <si>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</si>
  <si>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</si>
  <si>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</si>
  <si>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</si>
  <si>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</si>
  <si>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</si>
  <si>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</si>
  <si>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</si>
  <si>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</si>
  <si>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</si>
  <si>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</si>
  <si>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</si>
  <si>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</si>
  <si>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</si>
  <si>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</si>
  <si>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</si>
  <si>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</si>
  <si>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</si>
  <si>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</si>
  <si>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</si>
  <si>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</si>
  <si>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</si>
  <si>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</si>
  <si>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</si>
  <si>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</si>
  <si>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</si>
  <si>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</si>
  <si>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</si>
  <si>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</si>
  <si>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</si>
  <si>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</si>
  <si>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</si>
  <si>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</si>
  <si>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</si>
  <si>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</si>
  <si>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</si>
  <si>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</si>
  <si>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</si>
  <si>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</si>
  <si>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</si>
  <si>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</si>
  <si>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</si>
  <si>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</si>
  <si>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</si>
  <si>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</si>
  <si>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</si>
  <si>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</si>
  <si>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</si>
  <si>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</si>
  <si>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</si>
  <si>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</si>
  <si>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</si>
  <si>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</si>
  <si>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</si>
  <si>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</si>
  <si>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</si>
  <si>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</si>
  <si>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</si>
  <si>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</si>
  <si>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</si>
  <si>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</si>
  <si>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</si>
  <si>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</si>
  <si>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</si>
  <si>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</si>
  <si>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</si>
  <si>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</si>
  <si>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</si>
  <si>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</si>
  <si>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</si>
  <si>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</si>
  <si>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</si>
  <si>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</si>
  <si>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</si>
  <si>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</si>
  <si>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</si>
  <si>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</si>
  <si>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</si>
  <si>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</si>
  <si>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</si>
  <si>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</si>
  <si>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</si>
  <si>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</si>
  <si>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</si>
  <si>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</si>
  <si>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</si>
  <si>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</si>
  <si>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</si>
  <si>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</si>
  <si>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</si>
  <si>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</si>
  <si>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</si>
  <si>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</si>
  <si>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</si>
  <si>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</si>
  <si>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</si>
  <si>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</si>
  <si>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</si>
  <si>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</si>
  <si>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</si>
  <si>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</si>
  <si>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</si>
  <si>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</si>
  <si>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</si>
  <si>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</si>
  <si>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</si>
  <si>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</si>
  <si>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</si>
  <si>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</si>
  <si>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</si>
  <si>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</si>
  <si>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</si>
  <si>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</si>
  <si>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</si>
  <si>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</si>
  <si>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</si>
  <si>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</si>
  <si>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</si>
  <si>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</si>
  <si>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</si>
  <si>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</si>
  <si>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</si>
  <si>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</si>
  <si>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</si>
  <si>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</si>
  <si>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</si>
  <si>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</si>
  <si>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</si>
  <si>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</si>
  <si>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</si>
  <si>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</si>
  <si>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</si>
  <si>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</si>
  <si>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</si>
  <si>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</si>
  <si>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</si>
  <si>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</si>
  <si>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</si>
  <si>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</si>
  <si>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</si>
  <si>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</si>
  <si>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</si>
  <si>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</si>
  <si>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</si>
  <si>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</si>
  <si>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</si>
  <si>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</si>
  <si>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</si>
  <si>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</si>
  <si>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</si>
  <si>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</si>
  <si>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</si>
  <si>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</si>
  <si>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</si>
  <si>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</si>
  <si>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</si>
  <si>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</si>
  <si>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</si>
  <si>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</si>
  <si>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</si>
  <si>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</si>
  <si>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</si>
  <si>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</si>
  <si>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</si>
  <si>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</si>
  <si>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</si>
  <si>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</si>
  <si>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</si>
  <si>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</si>
  <si>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</si>
  <si>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</si>
  <si>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</si>
  <si>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</si>
  <si>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</si>
  <si>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</si>
  <si>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</si>
  <si>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</si>
  <si>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</si>
  <si>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</si>
  <si>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</si>
  <si>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</si>
  <si>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</si>
  <si>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</si>
  <si>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</si>
  <si>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</si>
  <si>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</si>
  <si>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</si>
  <si>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</si>
  <si>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</si>
  <si>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</si>
  <si>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</si>
  <si>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</si>
  <si>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</si>
  <si>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</si>
  <si>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</si>
  <si>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</si>
  <si>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</si>
  <si>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</si>
  <si>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</si>
  <si>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</si>
  <si>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</si>
  <si>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</si>
  <si>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</si>
  <si>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</si>
  <si>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</si>
  <si>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</si>
  <si>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</si>
  <si>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</si>
  <si>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</si>
  <si>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</si>
  <si>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</si>
  <si>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</si>
  <si>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</si>
  <si>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</si>
  <si>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</si>
  <si>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</si>
  <si>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</si>
  <si>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</si>
  <si>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</si>
  <si>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</si>
  <si>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</si>
  <si>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</si>
  <si>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</si>
  <si>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</si>
  <si>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</si>
  <si>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</si>
  <si>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</si>
  <si>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</si>
  <si>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</si>
  <si>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</si>
  <si>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</si>
  <si>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</si>
  <si>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</si>
  <si>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</si>
  <si>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</si>
  <si>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</si>
  <si>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</si>
  <si>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</si>
  <si>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</si>
  <si>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</si>
  <si>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</si>
  <si>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</si>
  <si>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</si>
  <si>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</si>
  <si>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</si>
  <si>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</si>
  <si>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</si>
  <si>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</si>
  <si>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</si>
  <si>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</si>
  <si>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</si>
  <si>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</si>
  <si>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</si>
  <si>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</si>
  <si>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</si>
  <si>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</si>
  <si>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</si>
  <si>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</si>
  <si>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</si>
  <si>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</si>
  <si>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</si>
  <si>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</si>
  <si>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</si>
  <si>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</si>
  <si>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</si>
  <si>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</si>
  <si>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</si>
  <si>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</si>
  <si>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</si>
  <si>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</si>
  <si>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</si>
  <si>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</si>
  <si>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</si>
  <si>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</si>
  <si>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</si>
  <si>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</si>
  <si>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</si>
  <si>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</si>
  <si>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</si>
  <si>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</si>
  <si>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</si>
  <si>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</si>
  <si>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</si>
  <si>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</si>
  <si>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</si>
  <si>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</si>
  <si>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</si>
  <si>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</si>
  <si>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</si>
  <si>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</si>
  <si>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</si>
  <si>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</si>
  <si>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</si>
  <si>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</si>
  <si>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</si>
  <si>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</si>
  <si>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</si>
  <si>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</si>
  <si>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</si>
  <si>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</si>
  <si>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</si>
  <si>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</si>
  <si>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</si>
  <si>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</si>
  <si>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</si>
  <si>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</si>
  <si>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</si>
  <si>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</si>
  <si>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</si>
  <si>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</si>
  <si>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</si>
  <si>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</si>
  <si>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</si>
  <si>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</si>
  <si>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</si>
  <si>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</si>
  <si>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</si>
  <si>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</si>
  <si>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</si>
  <si>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</si>
  <si>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</si>
  <si>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</si>
  <si>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</si>
  <si>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</si>
  <si>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</si>
  <si>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</si>
  <si>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</si>
  <si>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</si>
  <si>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</si>
  <si>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</si>
  <si>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</si>
  <si>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</si>
  <si>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</si>
  <si>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</si>
  <si>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</si>
  <si>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</si>
  <si>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</si>
  <si>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</si>
  <si>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</si>
  <si>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</si>
  <si>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</si>
  <si>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</si>
  <si>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</si>
  <si>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</si>
  <si>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</si>
  <si>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</si>
  <si>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</si>
  <si>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</si>
  <si>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</si>
  <si>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</si>
  <si>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</si>
  <si>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</si>
  <si>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</si>
  <si>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</si>
  <si>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</si>
  <si>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</si>
  <si>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</si>
  <si>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</si>
  <si>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</si>
  <si>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</si>
  <si>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</si>
  <si>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</si>
  <si>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</si>
  <si>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</si>
  <si>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</si>
  <si>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</si>
  <si>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</si>
  <si>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</si>
  <si>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</si>
  <si>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</si>
  <si>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</si>
  <si>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</si>
  <si>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</si>
  <si>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</si>
  <si>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</si>
  <si>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</si>
  <si>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</si>
  <si>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</si>
  <si>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</si>
  <si>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</si>
  <si>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</si>
  <si>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</si>
  <si>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</si>
  <si>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</si>
  <si>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</si>
  <si>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</si>
  <si>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</si>
  <si>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</si>
  <si>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</si>
  <si>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</si>
  <si>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</si>
  <si>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</si>
  <si>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</si>
  <si>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</si>
  <si>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</si>
  <si>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</si>
  <si>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</si>
  <si>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</si>
  <si>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</si>
  <si>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</si>
  <si>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</si>
  <si>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</si>
  <si>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</si>
  <si>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</si>
  <si>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</si>
  <si>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</si>
  <si>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</si>
  <si>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</si>
  <si>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</si>
  <si>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</si>
  <si>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</si>
  <si>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</si>
  <si>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</si>
  <si>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</si>
  <si>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</si>
  <si>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</si>
  <si>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</si>
  <si>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</si>
  <si>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</si>
  <si>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</si>
  <si>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</si>
  <si>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</si>
  <si>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</si>
  <si>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</si>
  <si>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</si>
  <si>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</si>
  <si>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</si>
  <si>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</si>
  <si>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</si>
  <si>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</si>
  <si>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</si>
  <si>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</si>
  <si>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</si>
  <si>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</si>
  <si>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</si>
  <si>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</si>
  <si>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</si>
  <si>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</si>
  <si>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</si>
  <si>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</si>
  <si>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</si>
  <si>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</si>
  <si>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</si>
  <si>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</si>
  <si>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</si>
  <si>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</si>
  <si>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</si>
  <si>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</si>
  <si>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</si>
  <si>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</si>
  <si>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</si>
  <si>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</si>
  <si>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</si>
  <si>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</si>
  <si>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</si>
  <si>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</si>
  <si>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</si>
  <si>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</si>
  <si>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</si>
  <si>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</si>
  <si>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</si>
  <si>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</si>
  <si>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</si>
  <si>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</si>
  <si>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</si>
  <si>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</si>
  <si>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</si>
  <si>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</si>
  <si>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</si>
  <si>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</si>
  <si>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</si>
  <si>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</si>
  <si>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</si>
  <si>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</si>
  <si>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</si>
  <si>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</si>
  <si>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</si>
  <si>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</si>
  <si>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</si>
  <si>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</si>
  <si>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</si>
  <si>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</si>
  <si>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</si>
  <si>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</si>
  <si>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</si>
  <si>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</si>
  <si>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</si>
  <si>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</si>
  <si>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</si>
  <si>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</si>
  <si>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</si>
  <si>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</si>
  <si>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</si>
  <si>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</si>
  <si>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</si>
  <si>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</si>
  <si>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</si>
  <si>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</si>
  <si>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</si>
  <si>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</si>
  <si>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</si>
  <si>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</si>
  <si>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</si>
  <si>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</si>
  <si>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</si>
  <si>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</si>
  <si>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</si>
  <si>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</si>
  <si>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</si>
  <si>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</si>
  <si>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</si>
  <si>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</si>
  <si>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</si>
  <si>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</si>
  <si>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</si>
  <si>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</si>
  <si>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</si>
  <si>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</si>
  <si>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</si>
  <si>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</si>
  <si>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</si>
  <si>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</si>
  <si>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</si>
  <si>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</si>
  <si>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</si>
  <si>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</si>
  <si>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</si>
  <si>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</si>
  <si>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</si>
  <si>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</si>
  <si>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</si>
  <si>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</si>
  <si>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</si>
  <si>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</si>
  <si>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</si>
  <si>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</si>
  <si>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</si>
  <si>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</si>
  <si>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</si>
  <si>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</si>
  <si>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</si>
  <si>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</si>
  <si>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</si>
  <si>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</si>
  <si>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</si>
  <si>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</si>
  <si>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</si>
  <si>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</si>
  <si>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</si>
  <si>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</si>
  <si>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</si>
  <si>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</si>
  <si>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</si>
  <si>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</si>
  <si>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</si>
  <si>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</si>
  <si>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</si>
  <si>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</si>
  <si>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</si>
  <si>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</si>
  <si>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</si>
  <si>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</si>
  <si>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</si>
  <si>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</si>
  <si>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</si>
  <si>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</si>
  <si>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</si>
  <si>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</si>
  <si>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</si>
  <si>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</si>
  <si>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</si>
  <si>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</si>
  <si>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</si>
  <si>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</si>
  <si>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</si>
  <si>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</si>
  <si>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</si>
  <si>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</si>
  <si>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</si>
  <si>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</si>
  <si>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</si>
  <si>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</si>
  <si>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</si>
  <si>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</si>
  <si>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</si>
  <si>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</si>
  <si>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</si>
  <si>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</si>
  <si>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</si>
  <si>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</si>
  <si>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</si>
  <si>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</si>
  <si>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</si>
  <si>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</si>
  <si>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</si>
  <si>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</si>
  <si>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</si>
  <si>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</si>
  <si>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</si>
  <si>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</si>
  <si>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</si>
  <si>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</si>
  <si>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</si>
  <si>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</si>
  <si>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</si>
  <si>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</si>
  <si>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</si>
  <si>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</si>
  <si>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</si>
  <si>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</si>
  <si>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</si>
  <si>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</si>
  <si>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</si>
  <si>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</si>
  <si>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</si>
  <si>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</si>
  <si>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</si>
  <si>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</si>
  <si>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</si>
  <si>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</si>
  <si>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</si>
  <si>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</si>
  <si>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</si>
  <si>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</si>
  <si>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</si>
  <si>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</si>
  <si>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</si>
  <si>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</si>
  <si>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</si>
  <si>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</si>
  <si>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</si>
  <si>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</si>
  <si>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</si>
  <si>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</si>
  <si>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</si>
  <si>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</si>
  <si>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</si>
  <si>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</si>
  <si>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</si>
  <si>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</si>
  <si>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</si>
  <si>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</si>
  <si>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</si>
  <si>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</si>
  <si>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</si>
  <si>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</si>
  <si>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</si>
  <si>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</si>
  <si>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</si>
  <si>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</si>
  <si>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</si>
  <si>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</si>
  <si>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</si>
  <si>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</si>
  <si>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</si>
  <si>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</si>
  <si>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</si>
  <si>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</si>
  <si>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</si>
  <si>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</si>
  <si>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</si>
  <si>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</si>
  <si>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</si>
  <si>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</si>
  <si>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</si>
  <si>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</si>
  <si>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</si>
  <si>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</si>
  <si>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</si>
  <si>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</si>
  <si>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</si>
  <si>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</si>
  <si>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</si>
  <si>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</si>
  <si>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</si>
  <si>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</si>
  <si>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</si>
  <si>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</si>
  <si>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</si>
  <si>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</si>
  <si>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</si>
  <si>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</si>
  <si>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</si>
  <si>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</si>
  <si>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</si>
  <si>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</si>
  <si>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</si>
  <si>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</si>
  <si>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</si>
  <si>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</si>
  <si>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</si>
  <si>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</si>
  <si>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</si>
  <si>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</si>
  <si>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</si>
  <si>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</si>
  <si>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</si>
  <si>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</si>
  <si>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</si>
  <si>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</si>
  <si>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</si>
  <si>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</si>
  <si>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</si>
  <si>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</si>
  <si>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</si>
  <si>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</si>
  <si>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</si>
  <si>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</si>
  <si>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</si>
  <si>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</si>
  <si>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</si>
  <si>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</si>
  <si>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</si>
  <si>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</si>
  <si>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</si>
  <si>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</si>
  <si>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</si>
  <si>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</si>
  <si>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</si>
  <si>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</si>
  <si>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</si>
  <si>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</si>
  <si>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</si>
  <si>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</si>
  <si>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</si>
  <si>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</si>
  <si>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</si>
  <si>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</si>
  <si>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</si>
  <si>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</si>
  <si>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</si>
  <si>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</si>
  <si>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</si>
  <si>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</si>
  <si>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</si>
  <si>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</si>
  <si>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</si>
  <si>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</si>
  <si>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</si>
  <si>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</si>
  <si>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</si>
  <si>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</si>
  <si>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</si>
  <si>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</si>
  <si>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</si>
  <si>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</si>
  <si>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</si>
  <si>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</si>
  <si>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</si>
  <si>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</si>
  <si>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</si>
  <si>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</si>
  <si>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</si>
  <si>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</si>
  <si>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</si>
  <si>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</si>
  <si>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</si>
  <si>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</si>
  <si>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</si>
  <si>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</si>
  <si>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</si>
  <si>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</si>
  <si>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</si>
  <si>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</si>
  <si>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</si>
  <si>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</si>
  <si>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</si>
  <si>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</si>
  <si>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</si>
  <si>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</si>
  <si>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</si>
  <si>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</si>
  <si>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</si>
  <si>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</si>
  <si>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</si>
  <si>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</si>
  <si>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</si>
  <si>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</si>
  <si>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</si>
  <si>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</si>
  <si>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</si>
  <si>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</si>
  <si>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</si>
  <si>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</si>
  <si>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</si>
  <si>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</si>
  <si>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</si>
  <si>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</si>
  <si>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</si>
  <si>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</si>
  <si>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</si>
  <si>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</si>
  <si>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</si>
  <si>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</si>
  <si>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</si>
  <si>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</si>
  <si>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</si>
  <si>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</si>
  <si>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</si>
  <si>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</si>
  <si>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</si>
  <si>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</si>
  <si>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</si>
  <si>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</si>
  <si>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</si>
  <si>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</si>
  <si>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</si>
  <si>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</si>
  <si>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</si>
  <si>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</si>
  <si>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</si>
  <si>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</si>
  <si>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</si>
  <si>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</si>
  <si>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</si>
  <si>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</si>
  <si>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</si>
  <si>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</si>
  <si>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</si>
  <si>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</si>
  <si>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</si>
  <si>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</si>
  <si>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</si>
  <si>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</si>
  <si>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</si>
  <si>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</si>
  <si>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</si>
  <si>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</si>
  <si>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</si>
  <si>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</si>
  <si>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</si>
  <si>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</si>
  <si>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</si>
  <si>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</si>
  <si>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</si>
  <si>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</si>
  <si>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</si>
  <si>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</si>
  <si>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</si>
  <si>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</si>
  <si>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</si>
  <si>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</si>
  <si>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</si>
  <si>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</si>
  <si>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</si>
  <si>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</si>
  <si>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</si>
  <si>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</si>
  <si>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</si>
  <si>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</si>
  <si>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</si>
  <si>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</si>
  <si>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</si>
  <si>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</si>
  <si>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</si>
  <si>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</si>
  <si>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</si>
  <si>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</si>
  <si>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</si>
  <si>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</si>
  <si>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</si>
  <si>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</si>
  <si>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</si>
  <si>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</si>
  <si>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</si>
  <si>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</si>
  <si>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</si>
  <si>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</si>
  <si>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</si>
  <si>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</si>
  <si>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</si>
  <si>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</si>
  <si>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</si>
  <si>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</si>
  <si>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</si>
  <si>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</si>
  <si>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</si>
  <si>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</si>
  <si>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</si>
  <si>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</si>
  <si>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</si>
  <si>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</si>
  <si>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</si>
  <si>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</si>
  <si>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</si>
  <si>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</si>
  <si>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</si>
  <si>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</si>
  <si>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</si>
  <si>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</si>
  <si>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</si>
  <si>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</si>
  <si>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</si>
  <si>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</si>
  <si>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</si>
  <si>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</si>
  <si>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</si>
  <si>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</si>
  <si>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</si>
  <si>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</si>
  <si>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</si>
  <si>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</si>
  <si>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</si>
  <si>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</si>
  <si>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</si>
  <si>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</si>
  <si>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</si>
  <si>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</si>
  <si>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</si>
  <si>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</si>
  <si>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</si>
  <si>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</si>
  <si>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</si>
  <si>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</si>
  <si>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</si>
  <si>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</si>
  <si>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</si>
  <si>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</si>
  <si>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</si>
  <si>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</si>
  <si>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</si>
  <si>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</si>
  <si>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</si>
  <si>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</si>
  <si>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</si>
  <si>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</si>
  <si>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</si>
  <si>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</si>
  <si>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</si>
  <si>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</si>
  <si>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</si>
  <si>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</si>
  <si>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</si>
  <si>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</si>
  <si>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</si>
  <si>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</si>
  <si>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</si>
  <si>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</si>
  <si>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</si>
  <si>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</si>
  <si>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</si>
  <si>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</si>
  <si>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</si>
  <si>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</si>
  <si>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</si>
  <si>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</si>
  <si>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</si>
  <si>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</si>
  <si>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</si>
  <si>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</si>
  <si>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</si>
  <si>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</si>
  <si>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</si>
  <si>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</si>
  <si>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</si>
  <si>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</si>
  <si>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</si>
  <si>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</si>
  <si>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</si>
  <si>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</si>
  <si>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</si>
  <si>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</si>
  <si>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</si>
  <si>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</si>
  <si>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</si>
  <si>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</si>
  <si>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</si>
  <si>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</si>
  <si>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</si>
  <si>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</si>
  <si>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</si>
  <si>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</si>
  <si>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</si>
  <si>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</si>
  <si>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</si>
  <si>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</si>
  <si>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</si>
  <si>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</si>
  <si>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</si>
  <si>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</si>
  <si>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</si>
  <si>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</si>
  <si>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</si>
  <si>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</si>
  <si>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</si>
  <si>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</si>
  <si>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</si>
  <si>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</si>
  <si>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</si>
  <si>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</si>
  <si>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</si>
  <si>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</si>
  <si>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</si>
  <si>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</si>
  <si>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</si>
  <si>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</si>
  <si>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</si>
  <si>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</si>
  <si>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</si>
  <si>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</si>
  <si>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</si>
  <si>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</si>
  <si>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</si>
  <si>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</si>
  <si>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</si>
  <si>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</si>
  <si>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</si>
  <si>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</si>
  <si>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</si>
  <si>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</si>
  <si>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</si>
  <si>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</si>
  <si>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</si>
  <si>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</si>
  <si>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</si>
  <si>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</si>
  <si>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</si>
  <si>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</si>
  <si>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</si>
  <si>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</si>
  <si>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</si>
  <si>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</si>
  <si>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</si>
  <si>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</si>
  <si>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</si>
  <si>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</si>
  <si>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</si>
  <si>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</si>
  <si>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</si>
  <si>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</si>
  <si>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</si>
  <si>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</si>
  <si>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</si>
  <si>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</si>
  <si>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</si>
  <si>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</si>
  <si>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</si>
  <si>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</si>
  <si>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</si>
  <si>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</si>
  <si>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</si>
  <si>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</si>
  <si>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</si>
  <si>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</si>
  <si>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</si>
  <si>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</si>
  <si>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</si>
  <si>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</si>
  <si>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</si>
  <si>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</si>
  <si>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</si>
  <si>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</si>
  <si>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</si>
  <si>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</si>
  <si>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</si>
  <si>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</si>
  <si>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</si>
  <si>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</si>
  <si>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</si>
  <si>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</si>
  <si>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</si>
  <si>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</si>
  <si>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</si>
  <si>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</si>
  <si>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</si>
  <si>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</si>
  <si>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</si>
  <si>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</si>
  <si>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</si>
  <si>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</si>
  <si>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</si>
  <si>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</si>
  <si>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</si>
  <si>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</si>
  <si>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</si>
  <si>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</si>
  <si>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</si>
  <si>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</si>
  <si>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</si>
  <si>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</si>
  <si>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</si>
  <si>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</si>
  <si>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</si>
  <si>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</si>
  <si>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</si>
  <si>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</si>
  <si>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</si>
  <si>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</si>
  <si>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</si>
  <si>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</si>
  <si>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</si>
  <si>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</si>
  <si>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</si>
  <si>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</si>
  <si>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</si>
  <si>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</si>
  <si>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</si>
  <si>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</si>
  <si>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</si>
  <si>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</si>
  <si>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</si>
  <si>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</si>
  <si>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</si>
  <si>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</si>
  <si>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</si>
  <si>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</si>
  <si>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</si>
  <si>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</si>
  <si>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</si>
  <si>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</si>
  <si>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</si>
  <si>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</si>
  <si>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</si>
  <si>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</si>
  <si>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</si>
  <si>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</si>
  <si>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</si>
  <si>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</si>
  <si>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</si>
  <si>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</si>
  <si>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</si>
  <si>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</si>
  <si>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</si>
  <si>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</si>
  <si>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</si>
  <si>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</si>
  <si>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</si>
  <si>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</si>
  <si>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</si>
  <si>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</si>
  <si>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</si>
  <si>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</si>
  <si>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</si>
  <si>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</si>
  <si>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</si>
  <si>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</si>
  <si>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</si>
  <si>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</si>
  <si>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</si>
  <si>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</si>
  <si>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</si>
  <si>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</si>
  <si>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</si>
  <si>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</si>
  <si>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</si>
  <si>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</si>
  <si>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</si>
  <si>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</si>
  <si>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</si>
  <si>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</si>
  <si>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</si>
  <si>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</si>
  <si>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</si>
  <si>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</si>
  <si>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</si>
  <si>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</si>
  <si>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</si>
  <si>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</si>
  <si>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</si>
  <si>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</si>
  <si>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</si>
  <si>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</si>
  <si>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</si>
  <si>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</si>
  <si>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</si>
  <si>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</si>
  <si>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</si>
  <si>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</si>
  <si>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</si>
  <si>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</si>
  <si>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</si>
  <si>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</si>
  <si>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</si>
  <si>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</si>
  <si>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</si>
  <si>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</si>
  <si>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</si>
  <si>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</si>
  <si>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</si>
  <si>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</si>
  <si>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</si>
  <si>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</si>
  <si>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</si>
  <si>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</si>
  <si>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</si>
  <si>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</si>
  <si>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</si>
  <si>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</si>
  <si>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</si>
  <si>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</si>
  <si>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</si>
  <si>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</si>
  <si>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</si>
  <si>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</si>
  <si>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</si>
  <si>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</si>
  <si>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</si>
  <si>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</si>
  <si>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</si>
  <si>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</si>
  <si>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</si>
  <si>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</si>
  <si>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</si>
  <si>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</si>
  <si>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</si>
  <si>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</si>
  <si>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</si>
  <si>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</si>
  <si>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</si>
  <si>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</si>
  <si>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</si>
  <si>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</si>
  <si>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</si>
  <si>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</si>
  <si>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</si>
  <si>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</si>
  <si>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</si>
  <si>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</si>
  <si>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</si>
  <si>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</si>
  <si>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</si>
  <si>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</si>
  <si>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</si>
  <si>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</si>
  <si>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</si>
  <si>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</si>
  <si>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</si>
  <si>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</si>
  <si>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</si>
  <si>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</si>
  <si>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</si>
  <si>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</si>
  <si>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</si>
  <si>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</si>
  <si>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</si>
  <si>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</si>
  <si>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</si>
  <si>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</si>
  <si>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</si>
  <si>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</si>
  <si>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</si>
  <si>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</si>
  <si>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</si>
  <si>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</si>
  <si>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</si>
  <si>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</si>
  <si>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</si>
  <si>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</si>
  <si>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</si>
  <si>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</si>
  <si>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</si>
  <si>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</si>
  <si>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</si>
  <si>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</si>
  <si>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</si>
  <si>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</si>
  <si>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</si>
  <si>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</si>
  <si>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</si>
  <si>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</si>
  <si>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</si>
  <si>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</si>
  <si>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</si>
  <si>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</si>
  <si>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</si>
  <si>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</si>
  <si>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</si>
  <si>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</si>
  <si>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</si>
  <si>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</si>
  <si>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</si>
  <si>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</si>
  <si>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</si>
  <si>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</si>
  <si>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</si>
  <si>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</si>
  <si>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</si>
  <si>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</si>
  <si>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</si>
  <si>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</si>
  <si>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</si>
  <si>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</si>
  <si>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</si>
  <si>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</si>
  <si>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</si>
  <si>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</si>
  <si>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</si>
  <si>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</si>
  <si>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</si>
  <si>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</si>
  <si>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</si>
  <si>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</si>
  <si>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</si>
  <si>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</si>
  <si>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</si>
  <si>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</si>
  <si>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</si>
  <si>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</si>
  <si>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</si>
  <si>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</si>
  <si>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</si>
  <si>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</si>
  <si>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</si>
  <si>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</si>
  <si>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</si>
  <si>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</si>
  <si>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</si>
  <si>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</si>
  <si>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</si>
  <si>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</si>
  <si>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</si>
  <si>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</si>
  <si>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</si>
  <si>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</si>
  <si>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</si>
  <si>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</si>
  <si>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</si>
  <si>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</si>
  <si>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</si>
  <si>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</si>
  <si>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</si>
  <si>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</si>
  <si>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</si>
  <si>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</si>
  <si>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</si>
  <si>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</si>
  <si>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</si>
  <si>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</si>
  <si>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</si>
  <si>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</si>
  <si>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</si>
  <si>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</si>
  <si>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</si>
  <si>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</si>
  <si>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</si>
  <si>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</si>
  <si>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</si>
  <si>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</si>
  <si>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</si>
  <si>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</si>
  <si>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</si>
  <si>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</si>
  <si>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</si>
  <si>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</si>
  <si>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</si>
  <si>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</si>
  <si>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</si>
  <si>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</si>
  <si>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</si>
  <si>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</si>
  <si>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</si>
  <si>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</si>
  <si>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</si>
  <si>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</si>
  <si>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</si>
  <si>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</si>
  <si>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</si>
  <si>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</si>
  <si>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</si>
  <si>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</si>
  <si>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</si>
  <si>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</si>
  <si>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</si>
  <si>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</si>
  <si>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</si>
  <si>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</si>
  <si>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</si>
  <si>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</si>
  <si>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</si>
  <si>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</si>
  <si>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</si>
  <si>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</si>
  <si>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</si>
  <si>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</si>
  <si>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</si>
  <si>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</si>
  <si>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</si>
  <si>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</si>
  <si>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</si>
  <si>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</si>
  <si>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</si>
  <si>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</si>
  <si>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</si>
  <si>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</si>
  <si>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</si>
  <si>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</si>
  <si>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</si>
  <si>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</si>
  <si>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</si>
  <si>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</si>
  <si>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</si>
  <si>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</si>
  <si>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</si>
  <si>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</si>
  <si>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</si>
  <si>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</si>
  <si>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</si>
  <si>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</si>
  <si>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</si>
  <si>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</si>
  <si>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</si>
  <si>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</si>
  <si>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</si>
  <si>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</si>
  <si>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</si>
  <si>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</si>
  <si>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</si>
  <si>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</si>
  <si>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</si>
  <si>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</si>
  <si>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</si>
  <si>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</si>
  <si>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</si>
  <si>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</si>
  <si>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</si>
  <si>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</si>
  <si>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</si>
  <si>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</si>
  <si>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</si>
  <si>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</si>
  <si>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</si>
  <si>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</si>
  <si>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</si>
  <si>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</si>
  <si>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</si>
  <si>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</si>
  <si>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</si>
  <si>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</si>
  <si>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</si>
  <si>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</si>
  <si>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</si>
  <si>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</si>
  <si>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</si>
  <si>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</si>
  <si>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</si>
  <si>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</si>
  <si>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</si>
  <si>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</si>
  <si>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</si>
  <si>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</si>
  <si>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</si>
  <si>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</si>
  <si>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</si>
  <si>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</si>
  <si>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</si>
  <si>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</si>
  <si>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</si>
  <si>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</si>
  <si>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</si>
  <si>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</si>
  <si>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</si>
  <si>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</si>
  <si>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</si>
  <si>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</si>
  <si>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</si>
  <si>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</si>
  <si>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</si>
  <si>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</si>
  <si>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</si>
  <si>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</si>
  <si>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</si>
  <si>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</si>
  <si>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</si>
  <si>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</si>
  <si>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</si>
  <si>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</si>
  <si>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</si>
  <si>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</si>
  <si>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</si>
  <si>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</si>
  <si>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</si>
  <si>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</si>
  <si>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</si>
  <si>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</si>
  <si>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</si>
  <si>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</si>
  <si>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</si>
  <si>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</si>
  <si>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</si>
  <si>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</si>
  <si>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</si>
  <si>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</si>
  <si>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</si>
  <si>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</si>
  <si>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</si>
  <si>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</si>
  <si>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</si>
  <si>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</si>
  <si>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</si>
  <si>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</si>
  <si>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</si>
  <si>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</si>
  <si>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</si>
  <si>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</si>
  <si>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</si>
  <si>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</si>
  <si>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</si>
  <si>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</si>
  <si>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</si>
  <si>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</si>
  <si>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</si>
  <si>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</si>
  <si>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</si>
  <si>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</si>
  <si>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</si>
  <si>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</si>
  <si>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</si>
  <si>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</si>
  <si>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</si>
  <si>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</si>
  <si>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</si>
  <si>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</si>
  <si>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</si>
  <si>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</si>
  <si>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</si>
  <si>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</si>
  <si>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</si>
  <si>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</si>
  <si>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</si>
  <si>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</si>
  <si>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</si>
  <si>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</si>
  <si>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</si>
  <si>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</si>
  <si>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</si>
  <si>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</si>
  <si>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</si>
  <si>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</si>
  <si>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</si>
  <si>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</si>
  <si>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</si>
  <si>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</si>
  <si>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</si>
  <si>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</si>
  <si>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</si>
  <si>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</si>
  <si>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</si>
  <si>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</si>
  <si>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</si>
  <si>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</si>
  <si>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</si>
  <si>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</si>
  <si>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</si>
  <si>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</si>
  <si>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</si>
  <si>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</si>
  <si>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</si>
  <si>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</si>
  <si>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</si>
  <si>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</si>
  <si>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</si>
  <si>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</si>
  <si>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</si>
  <si>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</si>
  <si>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</si>
  <si>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</si>
  <si>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</si>
  <si>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</si>
  <si>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</si>
  <si>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</si>
  <si>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</si>
  <si>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</si>
  <si>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</si>
  <si>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</si>
  <si>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</si>
  <si>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</si>
  <si>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</si>
  <si>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</si>
  <si>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</si>
  <si>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</si>
  <si>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</si>
  <si>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</si>
  <si>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</si>
  <si>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</si>
  <si>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</si>
  <si>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</si>
  <si>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</si>
  <si>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</si>
  <si>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</si>
  <si>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</si>
  <si>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</si>
  <si>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</si>
  <si>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</si>
  <si>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</si>
  <si>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</si>
  <si>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</si>
  <si>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</si>
  <si>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</si>
  <si>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</si>
  <si>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</si>
  <si>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</si>
  <si>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</si>
  <si>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</si>
  <si>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</si>
  <si>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</si>
  <si>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</si>
  <si>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</si>
  <si>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</si>
  <si>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</si>
  <si>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</si>
  <si>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</si>
  <si>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</si>
  <si>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</si>
  <si>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</si>
  <si>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</si>
  <si>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</si>
  <si>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</si>
  <si>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</si>
  <si>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</si>
  <si>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</si>
  <si>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</si>
  <si>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</si>
  <si>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</si>
  <si>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</si>
  <si>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</si>
  <si>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</si>
  <si>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</si>
  <si>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</si>
  <si>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</si>
  <si>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</si>
  <si>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</si>
  <si>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</si>
  <si>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</si>
  <si>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</si>
  <si>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</si>
  <si>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</si>
  <si>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</si>
  <si>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</si>
  <si>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</si>
  <si>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</si>
  <si>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</si>
  <si>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</si>
  <si>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</si>
  <si>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</si>
  <si>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</si>
  <si>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</si>
  <si>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</si>
  <si>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</si>
  <si>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</si>
  <si>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</si>
  <si>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</si>
  <si>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</si>
  <si>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</si>
  <si>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</si>
  <si>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</si>
  <si>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</si>
  <si>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</si>
  <si>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</si>
  <si>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</si>
  <si>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</si>
  <si>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</si>
  <si>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</si>
  <si>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</si>
  <si>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</si>
  <si>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</si>
  <si>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</si>
  <si>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</si>
  <si>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</si>
  <si>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</si>
  <si>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</si>
  <si>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</si>
  <si>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</si>
  <si>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</si>
  <si>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</si>
  <si>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</si>
  <si>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</si>
  <si>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</si>
  <si>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</si>
  <si>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</si>
  <si>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</si>
  <si>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</si>
  <si>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</si>
  <si>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</si>
  <si>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</si>
  <si>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</si>
  <si>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</si>
  <si>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</si>
  <si>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</si>
  <si>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</si>
  <si>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</si>
  <si>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</si>
  <si>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</si>
  <si>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</si>
  <si>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</si>
  <si>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</si>
  <si>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</si>
  <si>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</si>
  <si>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</si>
  <si>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</si>
  <si>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</si>
  <si>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</si>
  <si>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</si>
  <si>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</si>
  <si>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</si>
  <si>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</si>
  <si>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</si>
  <si>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</si>
  <si>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</si>
  <si>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</si>
  <si>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</si>
  <si>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</si>
  <si>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</si>
  <si>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</si>
  <si>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</si>
  <si>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</si>
  <si>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</si>
  <si>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</si>
  <si>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</si>
  <si>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</si>
  <si>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</si>
  <si>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</si>
  <si>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</si>
  <si>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</si>
  <si>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</si>
  <si>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</si>
  <si>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</si>
  <si>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</si>
  <si>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</si>
  <si>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</si>
  <si>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</si>
  <si>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</si>
  <si>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</si>
  <si>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</si>
  <si>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</si>
  <si>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</si>
  <si>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</si>
  <si>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</si>
  <si>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</si>
  <si>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</si>
  <si>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</si>
  <si>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</si>
  <si>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</si>
  <si>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</si>
  <si>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</si>
  <si>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</si>
  <si>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</si>
  <si>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</si>
  <si>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</si>
  <si>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</si>
  <si>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</si>
  <si>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</si>
  <si>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</si>
  <si>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</si>
  <si>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</si>
  <si>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</si>
  <si>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</si>
  <si>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</si>
  <si>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</si>
  <si>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</si>
  <si>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</si>
  <si>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</si>
  <si>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</si>
  <si>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</si>
  <si>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</si>
  <si>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</si>
  <si>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</si>
  <si>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</si>
  <si>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</si>
  <si>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</si>
  <si>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</si>
  <si>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</si>
  <si>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</si>
  <si>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</si>
  <si>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</si>
  <si>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</si>
  <si>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</si>
  <si>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</si>
  <si>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</si>
  <si>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</si>
  <si>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</si>
  <si>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</si>
  <si>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</si>
  <si>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</si>
  <si>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</si>
  <si>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</si>
  <si>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</si>
  <si>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</si>
  <si>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</si>
  <si>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</si>
  <si>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</si>
  <si>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</si>
  <si>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</si>
  <si>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</si>
  <si>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</si>
  <si>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</si>
  <si>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</si>
  <si>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</si>
  <si>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</si>
  <si>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</si>
  <si>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</si>
  <si>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</si>
  <si>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</si>
  <si>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</si>
  <si>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</si>
  <si>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</si>
  <si>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</si>
  <si>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</si>
  <si>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</si>
  <si>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</si>
  <si>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</si>
  <si>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</si>
  <si>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</si>
  <si>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</si>
  <si>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</si>
  <si>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</si>
  <si>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</si>
  <si>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</si>
  <si>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</si>
  <si>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</si>
  <si>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</si>
  <si>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</si>
  <si>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</si>
  <si>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</si>
  <si>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</si>
  <si>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</si>
  <si>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</si>
  <si>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</si>
  <si>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</si>
  <si>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</si>
  <si>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</si>
  <si>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</si>
  <si>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</si>
  <si>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</si>
  <si>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</si>
  <si>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</si>
  <si>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</si>
  <si>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</si>
  <si>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</si>
  <si>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</si>
  <si>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</si>
  <si>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</si>
  <si>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</si>
  <si>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</si>
  <si>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</si>
  <si>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</si>
  <si>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</si>
  <si>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</si>
  <si>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</si>
  <si>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</si>
  <si>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</si>
  <si>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</si>
  <si>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</si>
  <si>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</si>
  <si>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</si>
  <si>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</si>
  <si>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</si>
  <si>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</si>
  <si>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</si>
  <si>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</si>
  <si>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</si>
  <si>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</si>
  <si>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</si>
  <si>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</si>
  <si>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</si>
  <si>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</si>
  <si>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</si>
  <si>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</si>
  <si>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</si>
  <si>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</si>
  <si>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</si>
  <si>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</si>
  <si>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</si>
  <si>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</si>
  <si>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</si>
  <si>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</si>
  <si>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</si>
  <si>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</si>
  <si>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</si>
  <si>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</si>
  <si>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</si>
  <si>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</si>
  <si>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</si>
  <si>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</si>
  <si>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</si>
  <si>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</si>
  <si>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</si>
  <si>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</si>
  <si>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</si>
  <si>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</si>
  <si>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</si>
  <si>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</si>
  <si>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</si>
  <si>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</si>
  <si>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</si>
  <si>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</si>
  <si>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</si>
  <si>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</si>
  <si>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</si>
  <si>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</si>
  <si>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</si>
  <si>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</si>
  <si>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</si>
  <si>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</si>
  <si>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</si>
  <si>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</si>
  <si>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</si>
  <si>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</si>
  <si>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</si>
  <si>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</si>
  <si>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</si>
  <si>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</si>
  <si>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</si>
  <si>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</si>
  <si>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</si>
  <si>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</si>
  <si>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</si>
  <si>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</si>
  <si>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</si>
  <si>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</si>
  <si>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</si>
  <si>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</si>
  <si>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</si>
  <si>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</si>
  <si>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</si>
  <si>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</si>
  <si>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</si>
  <si>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</si>
  <si>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</si>
  <si>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</si>
  <si>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</si>
  <si>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</si>
  <si>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</si>
  <si>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</si>
  <si>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</si>
  <si>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</si>
  <si>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</si>
  <si>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</si>
  <si>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</si>
  <si>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</si>
  <si>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</si>
  <si>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</si>
  <si>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</si>
  <si>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</si>
  <si>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</si>
  <si>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</si>
  <si>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</si>
  <si>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</si>
  <si>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</si>
  <si>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</si>
  <si>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</si>
  <si>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</si>
  <si>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</si>
  <si>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</si>
  <si>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</si>
  <si>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</si>
  <si>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</si>
  <si>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</si>
  <si>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</si>
  <si>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</si>
  <si>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</si>
  <si>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</si>
  <si>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</si>
  <si>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</si>
  <si>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</si>
  <si>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</si>
  <si>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</si>
  <si>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</si>
  <si>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</si>
  <si>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</si>
  <si>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</si>
  <si>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</si>
  <si>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</si>
  <si>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</si>
  <si>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</si>
  <si>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</si>
  <si>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</si>
  <si>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</si>
  <si>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</si>
  <si>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</si>
  <si>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</si>
  <si>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</si>
  <si>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</si>
  <si>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</si>
  <si>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</si>
  <si>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</si>
  <si>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</si>
  <si>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</si>
  <si>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</si>
  <si>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</si>
  <si>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</si>
  <si>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</si>
  <si>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</si>
  <si>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</si>
  <si>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</si>
  <si>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</si>
  <si>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</si>
  <si>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</si>
  <si>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</si>
  <si>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</si>
  <si>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</si>
  <si>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</si>
  <si>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</si>
  <si>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</si>
  <si>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</si>
  <si>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</si>
  <si>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</si>
  <si>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</si>
  <si>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</si>
  <si>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</si>
  <si>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</si>
  <si>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</si>
  <si>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</si>
  <si>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</si>
  <si>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</si>
  <si>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</si>
  <si>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</si>
  <si>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</si>
  <si>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</si>
  <si>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</si>
  <si>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</si>
  <si>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</si>
  <si>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</si>
  <si>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</si>
  <si>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</si>
  <si>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</si>
  <si>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</si>
  <si>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</si>
  <si>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</si>
  <si>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</si>
  <si>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</si>
  <si>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</si>
  <si>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</si>
  <si>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</si>
  <si>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</si>
  <si>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</si>
  <si>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</si>
  <si>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</si>
  <si>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</si>
  <si>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</si>
  <si>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</si>
  <si>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</si>
  <si>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</si>
  <si>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</si>
  <si>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</si>
  <si>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</si>
  <si>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</si>
  <si>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</si>
  <si>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</si>
  <si>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</si>
  <si>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</si>
  <si>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</si>
  <si>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</si>
  <si>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</si>
  <si>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</si>
  <si>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</si>
  <si>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</si>
  <si>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</si>
  <si>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</si>
  <si>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</si>
  <si>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</si>
  <si>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</si>
  <si>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</si>
  <si>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</si>
  <si>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</si>
  <si>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</si>
  <si>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</si>
  <si>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</si>
  <si>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</si>
  <si>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</si>
  <si>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</si>
  <si>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</si>
  <si>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</si>
  <si>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</si>
  <si>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</si>
  <si>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</si>
  <si>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</si>
  <si>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</si>
  <si>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</si>
  <si>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</si>
  <si>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</si>
  <si>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</si>
  <si>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</si>
  <si>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</si>
  <si>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</si>
  <si>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</si>
  <si>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</si>
  <si>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</si>
  <si>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</si>
  <si>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</si>
  <si>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</si>
  <si>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</si>
  <si>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</si>
  <si>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</si>
  <si>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</si>
  <si>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</si>
  <si>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</si>
  <si>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</si>
  <si>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</si>
  <si>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</si>
  <si>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</si>
  <si>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</si>
  <si>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</si>
  <si>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</si>
  <si>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</si>
  <si>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</si>
  <si>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</si>
  <si>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</si>
  <si>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</si>
  <si>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</si>
  <si>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</si>
  <si>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</si>
  <si>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</si>
  <si>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</si>
  <si>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</si>
  <si>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</si>
  <si>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</si>
  <si>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</si>
  <si>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</si>
  <si>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</si>
  <si>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</si>
  <si>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</si>
  <si>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</si>
  <si>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</si>
  <si>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</si>
  <si>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</si>
  <si>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</si>
  <si>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</si>
  <si>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</si>
  <si>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</si>
  <si>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</si>
  <si>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</si>
  <si>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</si>
  <si>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</si>
  <si>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</si>
  <si>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</si>
  <si>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</si>
  <si>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</si>
  <si>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</si>
  <si>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</si>
  <si>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</si>
  <si>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</si>
  <si>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</si>
  <si>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</si>
  <si>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</si>
  <si>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</si>
  <si>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</si>
  <si>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</si>
  <si>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</si>
  <si>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</si>
  <si>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</si>
  <si>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</si>
  <si>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</si>
  <si>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</si>
  <si>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</si>
  <si>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</si>
  <si>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</si>
  <si>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</si>
  <si>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</si>
  <si>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</si>
  <si>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</si>
  <si>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</si>
  <si>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</si>
  <si>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</si>
  <si>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</si>
  <si>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</si>
  <si>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</si>
  <si>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</si>
  <si>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</si>
  <si>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</si>
  <si>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</si>
  <si>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</si>
  <si>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</si>
  <si>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</si>
  <si>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</si>
  <si>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</si>
  <si>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</si>
  <si>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</si>
  <si>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</si>
  <si>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</si>
  <si>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</si>
  <si>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</si>
  <si>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</si>
  <si>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</si>
  <si>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</si>
  <si>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</si>
  <si>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</si>
  <si>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</si>
  <si>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</si>
  <si>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</si>
  <si>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</si>
  <si>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</si>
  <si>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</si>
  <si>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</si>
  <si>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</si>
  <si>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</si>
  <si>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</si>
  <si>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</si>
  <si>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</si>
  <si>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</si>
  <si>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</si>
  <si>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</si>
  <si>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</si>
  <si>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</si>
  <si>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</si>
  <si>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</si>
  <si>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</si>
  <si>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</si>
  <si>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</si>
  <si>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</si>
  <si>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</si>
  <si>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</si>
  <si>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</si>
  <si>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</si>
  <si>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</si>
  <si>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</si>
  <si>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</si>
  <si>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</si>
  <si>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</si>
  <si>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</si>
  <si>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</si>
  <si>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</si>
  <si>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</si>
  <si>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</si>
  <si>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</si>
  <si>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</si>
  <si>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</si>
  <si>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</si>
  <si>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</si>
  <si>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</si>
  <si>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</si>
  <si>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</si>
  <si>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</si>
  <si>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</si>
  <si>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</si>
  <si>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</si>
  <si>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</si>
  <si>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</si>
  <si>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</si>
  <si>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</si>
  <si>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</si>
  <si>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</si>
  <si>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</si>
  <si>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</si>
  <si>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</si>
  <si>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</si>
  <si>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</si>
  <si>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</si>
  <si>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</si>
  <si>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</si>
  <si>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</si>
  <si>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</si>
  <si>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</si>
  <si>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</si>
  <si>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</si>
  <si>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</si>
  <si>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</si>
  <si>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</si>
  <si>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</si>
  <si>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</si>
  <si>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</si>
  <si>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</si>
  <si>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</si>
  <si>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</si>
  <si>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</si>
  <si>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</si>
  <si>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</si>
  <si>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</si>
  <si>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</si>
  <si>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</si>
  <si>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</si>
  <si>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</si>
  <si>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</si>
  <si>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</si>
  <si>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</si>
  <si>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</si>
  <si>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</si>
  <si>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</si>
  <si>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</si>
  <si>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</si>
  <si>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</si>
  <si>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</si>
  <si>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</si>
  <si>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</si>
  <si>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</si>
  <si>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</si>
  <si>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</si>
  <si>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</si>
  <si>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</si>
  <si>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</si>
  <si>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</si>
  <si>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</si>
  <si>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</si>
  <si>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</si>
  <si>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</si>
  <si>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</si>
  <si>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</si>
  <si>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</si>
  <si>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</si>
  <si>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</si>
  <si>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</si>
  <si>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</si>
  <si>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</si>
  <si>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</si>
  <si>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</si>
  <si>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</si>
  <si>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</si>
  <si>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</si>
  <si>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</si>
  <si>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</si>
  <si>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</si>
  <si>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</si>
  <si>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</si>
  <si>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</si>
  <si>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</si>
  <si>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</si>
  <si>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</si>
  <si>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</si>
  <si>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</si>
  <si>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</si>
  <si>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</si>
  <si>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</si>
  <si>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</si>
  <si>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</si>
  <si>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</si>
  <si>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</si>
  <si>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</si>
  <si>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</si>
  <si>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</si>
  <si>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</si>
  <si>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</si>
  <si>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</si>
  <si>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</si>
  <si>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</si>
  <si>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</si>
  <si>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</si>
  <si>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</si>
  <si>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</si>
  <si>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</si>
  <si>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</si>
  <si>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</si>
  <si>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</si>
  <si>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</si>
  <si>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</si>
  <si>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</si>
  <si>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</si>
  <si>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</si>
  <si>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</si>
  <si>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</si>
  <si>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</si>
  <si>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</si>
  <si>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</si>
  <si>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</si>
  <si>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</si>
  <si>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</si>
  <si>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</si>
  <si>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</si>
  <si>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</si>
  <si>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</si>
  <si>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</si>
  <si>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</si>
  <si>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</si>
  <si>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</si>
  <si>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</si>
  <si>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</si>
  <si>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</si>
  <si>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</si>
  <si>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</si>
  <si>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</si>
  <si>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</si>
  <si>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</si>
  <si>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</si>
  <si>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</si>
  <si>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</si>
  <si>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</si>
  <si>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</si>
  <si>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</si>
  <si>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</si>
  <si>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</si>
  <si>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</si>
  <si>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</si>
  <si>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</si>
  <si>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</si>
  <si>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</si>
  <si>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</si>
  <si>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</si>
  <si>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</si>
  <si>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</si>
  <si>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</si>
  <si>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</si>
  <si>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</si>
  <si>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</si>
  <si>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</si>
  <si>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</si>
  <si>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</si>
  <si>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</si>
  <si>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</si>
  <si>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</si>
  <si>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</si>
  <si>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</si>
  <si>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</si>
  <si>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</si>
  <si>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</si>
  <si>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</si>
  <si>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</si>
  <si>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</si>
  <si>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</si>
  <si>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</si>
  <si>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</si>
  <si>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</si>
  <si>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</si>
  <si>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</si>
  <si>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</si>
  <si>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</si>
  <si>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</si>
  <si>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</si>
  <si>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</si>
  <si>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</si>
  <si>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</si>
  <si>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</si>
  <si>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</si>
  <si>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</si>
  <si>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</si>
  <si>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</si>
  <si>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</si>
  <si>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</si>
  <si>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</si>
  <si>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</si>
  <si>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</si>
  <si>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</si>
  <si>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</si>
  <si>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</si>
  <si>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</si>
  <si>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</si>
  <si>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</si>
  <si>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</si>
  <si>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</si>
  <si>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</si>
  <si>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</si>
  <si>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</si>
  <si>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</si>
  <si>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</si>
  <si>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</si>
  <si>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</si>
  <si>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</si>
  <si>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</si>
  <si>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</si>
  <si>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</si>
  <si>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</si>
  <si>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</si>
  <si>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</si>
  <si>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</si>
  <si>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</si>
  <si>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</si>
  <si>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</si>
  <si>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</si>
  <si>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</si>
  <si>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</si>
  <si>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</si>
  <si>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</si>
  <si>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</si>
  <si>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</si>
  <si>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</si>
  <si>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</si>
  <si>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</si>
  <si>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</si>
  <si>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</si>
  <si>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</si>
  <si>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</si>
  <si>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</si>
  <si>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</si>
  <si>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</si>
  <si>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</si>
  <si>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</si>
  <si>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</si>
  <si>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</si>
  <si>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</si>
  <si>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</si>
  <si>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</si>
  <si>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</si>
  <si>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</si>
  <si>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</si>
  <si>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</si>
  <si>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</si>
  <si>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</si>
  <si>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</si>
  <si>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</si>
  <si>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</si>
  <si>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</si>
  <si>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</si>
  <si>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</si>
  <si>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</si>
  <si>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</si>
  <si>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</si>
  <si>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</si>
  <si>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</si>
  <si>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</si>
  <si>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</si>
  <si>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</si>
  <si>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</si>
  <si>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</si>
  <si>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</si>
  <si>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</si>
  <si>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</si>
  <si>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</si>
  <si>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</si>
  <si>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</si>
  <si>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</si>
  <si>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</si>
  <si>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</si>
  <si>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</si>
  <si>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</si>
  <si>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</si>
  <si>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</si>
  <si>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</si>
  <si>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</si>
  <si>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</si>
  <si>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</si>
  <si>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</si>
  <si>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</si>
  <si>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</si>
  <si>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</si>
  <si>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</si>
  <si>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</si>
  <si>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</si>
  <si>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</si>
  <si>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</si>
  <si>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</si>
  <si>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</si>
  <si>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</si>
  <si>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</si>
  <si>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</si>
  <si>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</si>
  <si>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</si>
  <si>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</si>
  <si>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</si>
  <si>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</si>
  <si>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</si>
  <si>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</si>
  <si>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</si>
  <si>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</si>
  <si>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</si>
  <si>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</si>
  <si>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</si>
  <si>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</si>
  <si>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</si>
  <si>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</si>
  <si>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</si>
  <si>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</si>
  <si>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</si>
  <si>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</si>
  <si>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</si>
  <si>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</si>
  <si>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</si>
  <si>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</si>
  <si>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</si>
  <si>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</si>
  <si>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</si>
  <si>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</si>
  <si>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</si>
  <si>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</si>
  <si>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</si>
  <si>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</si>
  <si>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</si>
  <si>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</si>
  <si>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</si>
  <si>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</si>
  <si>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</si>
  <si>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</si>
  <si>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</si>
  <si>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</si>
  <si>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</si>
  <si>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</si>
  <si>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</si>
  <si>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</si>
  <si>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</si>
  <si>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</si>
  <si>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</si>
  <si>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</si>
  <si>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</si>
  <si>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</si>
  <si>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</si>
  <si>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</si>
  <si>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</si>
  <si>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</si>
  <si>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</si>
  <si>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</si>
  <si>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</si>
  <si>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</si>
  <si>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</si>
  <si>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</si>
  <si>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</si>
  <si>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</si>
  <si>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</si>
  <si>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</si>
  <si>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</si>
  <si>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</si>
  <si>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</si>
  <si>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</si>
  <si>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</si>
  <si>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</si>
  <si>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</si>
  <si>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</si>
  <si>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</si>
  <si>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</si>
  <si>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</si>
  <si>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</si>
  <si>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</si>
  <si>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</si>
  <si>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</si>
  <si>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</si>
  <si>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</si>
  <si>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</si>
  <si>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</si>
  <si>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</si>
  <si>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</si>
  <si>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</si>
  <si>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</si>
  <si>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</si>
  <si>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</si>
  <si>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</si>
  <si>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</si>
  <si>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</si>
  <si>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</si>
  <si>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</si>
  <si>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</si>
  <si>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</si>
  <si>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</si>
  <si>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</si>
  <si>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</si>
  <si>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</si>
  <si>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</si>
  <si>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</si>
  <si>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</si>
  <si>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</si>
  <si>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</si>
  <si>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</si>
  <si>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</si>
  <si>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</si>
  <si>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</si>
  <si>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</si>
  <si>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</si>
  <si>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</si>
  <si>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</si>
  <si>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</si>
  <si>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</si>
  <si>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</si>
  <si>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</si>
  <si>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</si>
  <si>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</si>
  <si>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</si>
  <si>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</si>
  <si>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</si>
  <si>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</si>
  <si>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</si>
  <si>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</si>
  <si>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</si>
  <si>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</si>
  <si>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</si>
  <si>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</si>
  <si>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</si>
  <si>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</si>
  <si>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</si>
  <si>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</si>
  <si>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</si>
  <si>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</si>
  <si>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</si>
  <si>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</si>
  <si>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</si>
  <si>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</si>
  <si>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</si>
  <si>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</si>
  <si>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</si>
  <si>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</si>
  <si>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</si>
  <si>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</si>
  <si>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</si>
  <si>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</si>
  <si>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</si>
  <si>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</si>
  <si>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</si>
  <si>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</si>
  <si>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</si>
  <si>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</si>
  <si>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</si>
  <si>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</si>
  <si>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</si>
  <si>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</si>
  <si>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</si>
  <si>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</si>
  <si>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</si>
  <si>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</si>
  <si>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</si>
  <si>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</si>
  <si>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</si>
  <si>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</si>
  <si>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</si>
  <si>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</si>
  <si>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</si>
  <si>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</si>
  <si>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</si>
  <si>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</si>
  <si>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</si>
  <si>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</si>
  <si>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</si>
  <si>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</si>
  <si>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</si>
  <si>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</si>
  <si>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</si>
  <si>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</si>
  <si>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</si>
  <si>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</si>
  <si>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</si>
  <si>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</si>
  <si>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</si>
  <si>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</si>
  <si>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</si>
  <si>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</si>
  <si>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</si>
  <si>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</si>
  <si>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</si>
  <si>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</si>
  <si>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</si>
  <si>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</si>
  <si>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</si>
  <si>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</si>
  <si>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</si>
  <si>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</si>
  <si>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</si>
  <si>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</si>
  <si>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</si>
  <si>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</si>
  <si>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</si>
  <si>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</si>
  <si>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</si>
  <si>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</si>
  <si>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</si>
  <si>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</si>
  <si>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</si>
  <si>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</si>
  <si>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</si>
  <si>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</si>
  <si>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</si>
  <si>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</si>
  <si>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</si>
  <si>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</si>
  <si>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</si>
  <si>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</si>
  <si>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</si>
  <si>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</si>
  <si>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</si>
  <si>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</si>
  <si>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</si>
  <si>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</si>
  <si>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</si>
  <si>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</si>
  <si>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</si>
  <si>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</si>
  <si>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</si>
  <si>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</si>
  <si>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</si>
  <si>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</si>
  <si>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</si>
  <si>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</si>
  <si>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</si>
  <si>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</si>
  <si>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</si>
  <si>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</si>
  <si>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</si>
  <si>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</si>
  <si>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</si>
  <si>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</si>
  <si>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</si>
  <si>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</si>
  <si>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</si>
  <si>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</si>
  <si>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</si>
  <si>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</si>
  <si>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</si>
  <si>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</si>
  <si>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</si>
  <si>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</si>
  <si>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</si>
  <si>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</si>
  <si>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</si>
  <si>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</si>
  <si>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</si>
  <si>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</si>
  <si>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</si>
  <si>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</si>
  <si>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</si>
  <si>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</si>
  <si>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</si>
  <si>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</si>
  <si>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</si>
  <si>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</si>
  <si>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</si>
  <si>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</si>
  <si>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</si>
  <si>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</si>
  <si>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</si>
  <si>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</si>
  <si>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</si>
  <si>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</si>
  <si>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</si>
  <si>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</si>
  <si>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</si>
  <si>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</si>
  <si>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</si>
  <si>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</si>
  <si>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</si>
  <si>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</si>
  <si>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</si>
  <si>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</si>
  <si>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</si>
  <si>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</si>
  <si>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</si>
  <si>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</si>
  <si>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</si>
  <si>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</si>
  <si>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</si>
  <si>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</si>
  <si>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</si>
  <si>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</si>
  <si>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</si>
  <si>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</si>
  <si>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</si>
  <si>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</si>
  <si>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</si>
  <si>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</si>
  <si>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</si>
  <si>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</si>
  <si>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</si>
  <si>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</si>
  <si>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</si>
  <si>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</si>
  <si>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</si>
  <si>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</si>
  <si>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</si>
  <si>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</si>
  <si>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</si>
  <si>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</si>
  <si>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</si>
  <si>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</si>
  <si>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</si>
  <si>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</si>
  <si>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</si>
  <si>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</si>
  <si>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</si>
  <si>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</si>
  <si>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</si>
  <si>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</si>
  <si>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</si>
  <si>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</si>
  <si>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</si>
  <si>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</si>
  <si>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</si>
  <si>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</si>
  <si>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</si>
  <si>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</si>
  <si>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</si>
  <si>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</si>
  <si>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</si>
  <si>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</si>
  <si>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</si>
  <si>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</si>
  <si>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</si>
  <si>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</si>
  <si>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</si>
  <si>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</si>
  <si>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</si>
  <si>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</si>
  <si>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</si>
  <si>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</si>
  <si>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</si>
  <si>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</si>
  <si>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</si>
  <si>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</si>
  <si>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</si>
  <si>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</si>
  <si>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</si>
  <si>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</si>
  <si>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</si>
  <si>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</si>
  <si>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</si>
  <si>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</si>
  <si>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</si>
  <si>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</si>
  <si>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</si>
  <si>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</si>
  <si>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</si>
  <si>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</si>
  <si>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</si>
  <si>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</si>
  <si>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</si>
  <si>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</si>
  <si>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</si>
  <si>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</si>
  <si>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</si>
  <si>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</si>
  <si>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</si>
  <si>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</si>
  <si>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</si>
  <si>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</si>
  <si>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</si>
  <si>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</si>
  <si>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</si>
  <si>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</si>
  <si>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</si>
  <si>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</si>
  <si>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</si>
  <si>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</si>
  <si>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</si>
  <si>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</si>
  <si>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</si>
  <si>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</si>
  <si>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</si>
  <si>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</si>
  <si>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</si>
  <si>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</si>
  <si>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</si>
  <si>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</si>
  <si>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</si>
  <si>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</si>
  <si>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</si>
  <si>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</si>
  <si>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</si>
  <si>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</si>
  <si>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</si>
  <si>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</si>
  <si>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</si>
  <si>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</si>
  <si>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</si>
  <si>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</si>
  <si>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</si>
  <si>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</si>
  <si>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</si>
  <si>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</si>
  <si>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</si>
  <si>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</si>
  <si>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</si>
  <si>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</si>
  <si>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</si>
  <si>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</si>
  <si>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</si>
  <si>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</si>
  <si>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</si>
  <si>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</si>
  <si>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</si>
  <si>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</si>
  <si>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</si>
  <si>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</si>
  <si>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</si>
  <si>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</si>
  <si>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</si>
  <si>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</si>
  <si>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</si>
  <si>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</si>
  <si>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</si>
  <si>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</si>
  <si>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</si>
  <si>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</si>
  <si>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</si>
  <si>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</si>
  <si>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</si>
  <si>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</si>
  <si>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</si>
  <si>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</si>
  <si>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</si>
  <si>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</si>
  <si>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</si>
  <si>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</si>
  <si>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</si>
  <si>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</si>
  <si>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</si>
  <si>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</si>
  <si>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</si>
  <si>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</si>
  <si>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</si>
  <si>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</si>
  <si>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</si>
  <si>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</si>
  <si>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</si>
  <si>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</si>
  <si>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</si>
  <si>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</si>
  <si>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</si>
  <si>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</si>
  <si>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</si>
  <si>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</si>
  <si>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</si>
  <si>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</si>
  <si>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</si>
  <si>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</si>
  <si>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</si>
  <si>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</si>
  <si>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</si>
  <si>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</si>
  <si>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</si>
  <si>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</si>
  <si>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</si>
  <si>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</si>
  <si>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</si>
  <si>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</si>
  <si>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</si>
  <si>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</si>
  <si>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</si>
  <si>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</si>
  <si>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</si>
  <si>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</si>
  <si>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</si>
  <si>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</si>
  <si>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</si>
  <si>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</si>
  <si>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</si>
  <si>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</si>
  <si>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</si>
  <si>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</si>
  <si>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</si>
  <si>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</si>
  <si>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</si>
  <si>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</si>
  <si>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</si>
  <si>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</si>
  <si>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</si>
  <si>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</si>
  <si>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</si>
  <si>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</si>
  <si>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</si>
  <si>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</si>
  <si>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</si>
  <si>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</si>
  <si>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</si>
  <si>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</si>
  <si>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</si>
  <si>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</si>
  <si>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</si>
  <si>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</si>
  <si>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</si>
  <si>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</si>
  <si>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</si>
  <si>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</si>
  <si>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</si>
  <si>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</si>
  <si>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</si>
  <si>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</si>
  <si>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</si>
  <si>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</si>
  <si>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</si>
  <si>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</si>
  <si>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</si>
  <si>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</si>
  <si>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</si>
  <si>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</si>
  <si>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</si>
  <si>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</si>
  <si>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</si>
  <si>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</si>
  <si>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</si>
  <si>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</si>
  <si>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</si>
  <si>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</si>
  <si>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</si>
  <si>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</si>
  <si>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</si>
  <si>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</si>
  <si>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</si>
  <si>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</si>
  <si>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</si>
  <si>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</si>
  <si>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</si>
  <si>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</si>
  <si>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</si>
  <si>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</si>
  <si>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</si>
  <si>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</si>
  <si>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</si>
  <si>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</si>
  <si>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</si>
  <si>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</si>
  <si>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</si>
  <si>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</si>
  <si>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</si>
  <si>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</si>
  <si>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</si>
  <si>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</si>
  <si>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</si>
  <si>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</si>
  <si>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</si>
  <si>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</si>
  <si>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</si>
  <si>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</si>
  <si>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</si>
  <si>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</si>
  <si>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</si>
  <si>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</si>
  <si>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</si>
  <si>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</si>
  <si>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</si>
  <si>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</si>
  <si>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</si>
  <si>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</si>
  <si>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</si>
  <si>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</si>
  <si>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</si>
  <si>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</si>
  <si>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</si>
  <si>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</si>
  <si>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</si>
  <si>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</si>
  <si>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</si>
  <si>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</si>
  <si>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</si>
  <si>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</si>
  <si>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</si>
  <si>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</si>
  <si>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</si>
  <si>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</si>
  <si>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</si>
  <si>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</si>
  <si>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</si>
  <si>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</si>
  <si>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</si>
  <si>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</si>
  <si>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</si>
  <si>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</si>
  <si>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</si>
  <si>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</si>
  <si>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</si>
  <si>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</si>
  <si>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</si>
  <si>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</si>
  <si>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</si>
  <si>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</si>
  <si>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</si>
  <si>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</si>
  <si>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</si>
  <si>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</si>
  <si>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</si>
  <si>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</si>
  <si>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</si>
  <si>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</si>
  <si>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</si>
  <si>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</si>
  <si>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</si>
  <si>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</si>
  <si>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</si>
  <si>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</si>
  <si>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</si>
  <si>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</si>
  <si>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</si>
  <si>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</si>
  <si>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</si>
  <si>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</si>
  <si>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</si>
  <si>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</si>
  <si>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</si>
  <si>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</si>
  <si>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</si>
  <si>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</si>
  <si>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</si>
  <si>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</si>
  <si>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</si>
  <si>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</si>
  <si>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</si>
  <si>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</si>
  <si>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</si>
  <si>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</si>
  <si>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</si>
  <si>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</si>
  <si>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</si>
  <si>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</si>
  <si>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</si>
  <si>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</si>
  <si>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</si>
  <si>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</si>
  <si>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</si>
  <si>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</si>
  <si>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</si>
  <si>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</si>
  <si>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</si>
  <si>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</si>
  <si>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</si>
  <si>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</si>
  <si>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</si>
  <si>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</si>
  <si>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</si>
  <si>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</si>
  <si>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</si>
  <si>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</si>
  <si>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</si>
  <si>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</si>
  <si>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</si>
  <si>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</si>
  <si>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</si>
  <si>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</si>
  <si>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</si>
  <si>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</si>
  <si>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</si>
  <si>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</si>
  <si>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</si>
  <si>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</si>
  <si>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</si>
  <si>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</si>
  <si>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</si>
  <si>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</si>
  <si>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</si>
  <si>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</si>
  <si>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</si>
  <si>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</si>
  <si>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</si>
  <si>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</si>
  <si>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</si>
  <si>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</si>
  <si>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</si>
  <si>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</si>
  <si>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</si>
  <si>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</si>
  <si>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</si>
  <si>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</si>
  <si>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</si>
  <si>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</si>
  <si>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</si>
  <si>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</si>
  <si>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</si>
  <si>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</si>
  <si>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</si>
  <si>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</si>
  <si>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</si>
  <si>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</si>
  <si>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</si>
  <si>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</si>
  <si>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</si>
  <si>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</si>
  <si>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</si>
  <si>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</si>
  <si>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</si>
  <si>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</si>
  <si>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</si>
  <si>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</si>
  <si>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</si>
  <si>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</si>
  <si>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</si>
  <si>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</si>
  <si>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</si>
  <si>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</si>
  <si>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</si>
  <si>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</si>
  <si>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</si>
  <si>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</si>
  <si>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</si>
  <si>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</si>
  <si>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</si>
  <si>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</si>
  <si>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</si>
  <si>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</si>
  <si>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</si>
  <si>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</si>
  <si>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</si>
  <si>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</si>
  <si>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</si>
  <si>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</si>
  <si>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</si>
  <si>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</si>
  <si>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</si>
  <si>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</si>
  <si>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</si>
  <si>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</si>
  <si>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</si>
  <si>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</si>
  <si>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</si>
  <si>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</si>
  <si>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</si>
  <si>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</si>
  <si>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</si>
  <si>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</si>
  <si>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</si>
  <si>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</si>
  <si>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</si>
  <si>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</si>
  <si>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</si>
  <si>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</si>
  <si>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</si>
  <si>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</si>
  <si>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</si>
  <si>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</si>
  <si>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</si>
  <si>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</si>
  <si>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</si>
  <si>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</si>
  <si>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</si>
  <si>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</si>
  <si>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</si>
  <si>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</si>
  <si>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</si>
  <si>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</si>
  <si>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</si>
  <si>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</si>
  <si>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</si>
  <si>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</si>
  <si>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</si>
  <si>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</si>
  <si>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</si>
  <si>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</si>
  <si>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</si>
  <si>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</si>
  <si>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</si>
  <si>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</si>
  <si>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</si>
  <si>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</si>
  <si>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</si>
  <si>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</si>
  <si>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</si>
  <si>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</si>
  <si>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</si>
  <si>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</si>
  <si>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</si>
  <si>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</si>
  <si>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</si>
  <si>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</si>
  <si>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</si>
  <si>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</si>
  <si>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</si>
  <si>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</si>
  <si>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</si>
  <si>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</si>
  <si>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</si>
  <si>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</si>
  <si>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</si>
  <si>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</si>
  <si>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</si>
  <si>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</si>
  <si>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</si>
  <si>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</si>
  <si>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</si>
  <si>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</si>
  <si>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</si>
  <si>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</si>
  <si>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</si>
  <si>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</si>
  <si>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</si>
  <si>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</si>
  <si>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</si>
  <si>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</si>
  <si>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</si>
  <si>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</si>
  <si>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</si>
  <si>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</si>
  <si>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</si>
  <si>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</si>
  <si>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</si>
  <si>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</si>
  <si>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</si>
  <si>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</si>
  <si>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</si>
  <si>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</si>
  <si>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</si>
  <si>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</si>
  <si>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</si>
  <si>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</si>
  <si>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</si>
  <si>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</si>
  <si>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</si>
  <si>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</si>
  <si>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</si>
  <si>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</si>
  <si>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</si>
  <si>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</si>
  <si>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</si>
  <si>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</si>
  <si>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</si>
  <si>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</si>
  <si>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</si>
  <si>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</si>
  <si>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</si>
  <si>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</si>
  <si>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</si>
  <si>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</si>
  <si>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</si>
  <si>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</si>
  <si>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</si>
  <si>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</si>
  <si>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</si>
  <si>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</si>
  <si>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</si>
  <si>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</si>
  <si>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</si>
  <si>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</si>
  <si>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</si>
  <si>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</si>
  <si>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</si>
  <si>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</si>
  <si>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</si>
  <si>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</si>
  <si>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</si>
  <si>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</si>
  <si>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</si>
  <si>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</si>
  <si>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</si>
  <si>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</si>
  <si>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</si>
  <si>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</si>
  <si>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</si>
  <si>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</si>
  <si>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</si>
  <si>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</si>
  <si>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</si>
  <si>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</si>
  <si>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</si>
  <si>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</si>
  <si>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</si>
  <si>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</si>
  <si>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</si>
  <si>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</si>
  <si>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</si>
  <si>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</si>
  <si>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</si>
  <si>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</si>
  <si>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</si>
  <si>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</si>
  <si>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</si>
  <si>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</si>
  <si>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</si>
  <si>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</si>
  <si>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</si>
  <si>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</si>
  <si>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</si>
  <si>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</si>
  <si>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</si>
  <si>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</si>
  <si>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</si>
  <si>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</si>
  <si>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</si>
  <si>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</si>
  <si>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</si>
  <si>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</si>
  <si>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</si>
  <si>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</si>
  <si>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</si>
  <si>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</si>
  <si>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</si>
  <si>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</si>
  <si>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</si>
  <si>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</si>
  <si>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</si>
  <si>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</si>
  <si>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</si>
  <si>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</si>
  <si>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</si>
  <si>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</si>
  <si>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</si>
  <si>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</si>
  <si>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</si>
  <si>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</si>
  <si>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</si>
  <si>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</si>
  <si>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</si>
  <si>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</si>
  <si>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</si>
  <si>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</si>
  <si>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</si>
  <si>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</si>
  <si>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</si>
  <si>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</si>
  <si>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</si>
  <si>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</si>
  <si>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</si>
  <si>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</si>
  <si>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</si>
  <si>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</si>
  <si>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</si>
  <si>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</si>
  <si>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</si>
  <si>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</si>
  <si>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</si>
  <si>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</si>
  <si>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</si>
  <si>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</si>
  <si>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</si>
  <si>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</si>
  <si>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</si>
  <si>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</si>
  <si>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</si>
  <si>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</si>
  <si>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</si>
  <si>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</si>
  <si>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</si>
  <si>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</si>
  <si>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</si>
  <si>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</si>
  <si>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</si>
  <si>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</si>
  <si>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</si>
  <si>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</si>
  <si>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</si>
  <si>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</si>
  <si>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</si>
  <si>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</si>
  <si>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</si>
  <si>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</si>
  <si>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</si>
  <si>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</si>
  <si>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</si>
  <si>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</si>
  <si>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</si>
  <si>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</si>
  <si>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</si>
  <si>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</si>
  <si>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</si>
  <si>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</si>
  <si>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</si>
  <si>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</si>
  <si>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</si>
  <si>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</si>
  <si>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</si>
  <si>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</si>
  <si>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</si>
  <si>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</si>
  <si>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</si>
  <si>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</si>
  <si>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</si>
  <si>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</si>
  <si>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</si>
  <si>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</si>
  <si>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</si>
  <si>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</si>
  <si>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</si>
  <si>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</si>
  <si>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</si>
  <si>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</si>
  <si>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</si>
  <si>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</si>
  <si>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</si>
  <si>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</si>
  <si>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</si>
  <si>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</si>
  <si>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</si>
  <si>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</si>
  <si>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</si>
  <si>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</si>
  <si>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</si>
  <si>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</si>
  <si>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</si>
  <si>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</si>
  <si>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</si>
  <si>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</si>
  <si>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</si>
  <si>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</si>
  <si>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</si>
  <si>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</si>
  <si>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</si>
  <si>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</si>
  <si>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</si>
  <si>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</si>
  <si>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</si>
  <si>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</si>
  <si>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</si>
  <si>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</si>
  <si>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</si>
  <si>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</si>
  <si>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</si>
  <si>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</si>
  <si>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</si>
  <si>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</si>
  <si>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</si>
  <si>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</si>
  <si>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</si>
  <si>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</si>
  <si>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</si>
  <si>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</si>
  <si>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</si>
  <si>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</si>
  <si>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</si>
  <si>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</si>
  <si>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</si>
  <si>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</si>
  <si>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</si>
  <si>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</si>
  <si>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</si>
  <si>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</si>
  <si>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</si>
  <si>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</si>
  <si>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</si>
  <si>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</si>
  <si>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</si>
  <si>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</si>
  <si>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</si>
  <si>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</si>
  <si>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</si>
  <si>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</si>
  <si>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</si>
  <si>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</si>
  <si>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</si>
  <si>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</si>
  <si>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</si>
  <si>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</si>
  <si>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</si>
  <si>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</si>
  <si>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</si>
  <si>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</si>
  <si>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</si>
  <si>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</si>
  <si>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</si>
  <si>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</si>
  <si>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</si>
  <si>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</si>
  <si>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</si>
  <si>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</si>
  <si>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</si>
  <si>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</si>
  <si>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</si>
  <si>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</si>
  <si>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</si>
  <si>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</si>
  <si>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</si>
  <si>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</si>
  <si>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</si>
  <si>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</si>
  <si>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</si>
  <si>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</si>
  <si>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</si>
  <si>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</si>
  <si>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</si>
  <si>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</si>
  <si>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</si>
  <si>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</si>
  <si>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</si>
  <si>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</si>
  <si>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</si>
  <si>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</si>
  <si>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</si>
  <si>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</si>
  <si>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</si>
  <si>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</si>
  <si>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</si>
  <si>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</si>
  <si>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</si>
  <si>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</si>
  <si>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</si>
  <si>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</si>
  <si>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</si>
  <si>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</si>
  <si>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</si>
  <si>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</si>
  <si>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</si>
  <si>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</si>
  <si>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</si>
  <si>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</si>
  <si>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</si>
  <si>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</si>
  <si>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</si>
  <si>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</si>
  <si>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</si>
  <si>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</si>
  <si>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</si>
  <si>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</si>
  <si>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</si>
  <si>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</si>
  <si>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</si>
  <si>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</si>
  <si>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</si>
  <si>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</si>
  <si>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</si>
  <si>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</si>
  <si>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</si>
  <si>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</si>
  <si>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</si>
  <si>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</si>
  <si>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</si>
  <si>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</si>
  <si>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</si>
  <si>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</si>
  <si>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</si>
  <si>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</si>
  <si>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</si>
  <si>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</si>
  <si>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</si>
  <si>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</si>
  <si>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</si>
  <si>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</si>
  <si>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</si>
  <si>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</si>
  <si>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</si>
  <si>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</si>
  <si>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</si>
  <si>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</si>
  <si>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</si>
  <si>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</si>
  <si>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</si>
  <si>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</si>
  <si>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</si>
  <si>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</si>
  <si>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</si>
  <si>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</si>
  <si>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</si>
  <si>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</si>
  <si>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</si>
  <si>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</si>
  <si>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</si>
  <si>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</si>
  <si>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</si>
  <si>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</si>
  <si>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</si>
  <si>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</si>
  <si>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</si>
  <si>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</si>
  <si>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</si>
  <si>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</si>
  <si>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</si>
  <si>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</si>
  <si>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</si>
  <si>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</si>
  <si>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</si>
  <si>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</si>
  <si>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</si>
  <si>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</si>
  <si>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</si>
  <si>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</si>
  <si>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</si>
  <si>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</si>
  <si>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</si>
  <si>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</si>
  <si>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</si>
  <si>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</si>
  <si>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</si>
  <si>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</si>
  <si>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</si>
  <si>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</si>
  <si>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</si>
  <si>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</si>
  <si>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</si>
  <si>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</si>
  <si>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</si>
  <si>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</si>
  <si>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</si>
  <si>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</si>
  <si>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</si>
  <si>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</si>
  <si>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</si>
  <si>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</si>
  <si>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</si>
  <si>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</si>
  <si>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</si>
  <si>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</si>
  <si>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</si>
  <si>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</si>
  <si>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</si>
  <si>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</si>
  <si>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</si>
  <si>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</si>
  <si>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</si>
  <si>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</si>
  <si>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</si>
  <si>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</si>
  <si>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</si>
  <si>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</si>
  <si>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</si>
  <si>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</si>
  <si>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</si>
  <si>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</si>
  <si>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</si>
  <si>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</si>
  <si>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</si>
  <si>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</si>
  <si>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</si>
  <si>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</si>
  <si>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</si>
  <si>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</si>
  <si>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</si>
  <si>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</si>
  <si>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</si>
  <si>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</si>
  <si>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</si>
  <si>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</si>
  <si>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</si>
  <si>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</si>
  <si>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</si>
  <si>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</si>
  <si>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</si>
  <si>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</si>
  <si>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</si>
  <si>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</si>
  <si>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</si>
  <si>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</si>
  <si>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</si>
  <si>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</si>
  <si>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</si>
  <si>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</si>
  <si>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</si>
  <si>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</si>
  <si>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</si>
  <si>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</si>
  <si>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</si>
  <si>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</si>
  <si>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</si>
  <si>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</si>
  <si>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</si>
  <si>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</si>
  <si>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</si>
  <si>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</si>
  <si>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</si>
  <si>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</si>
  <si>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</si>
  <si>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</si>
  <si>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</si>
  <si>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</si>
  <si>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</si>
  <si>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</si>
  <si>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</si>
  <si>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</si>
  <si>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</si>
  <si>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</si>
  <si>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</si>
  <si>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</si>
  <si>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</si>
  <si>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</si>
  <si>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</si>
  <si>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</si>
  <si>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</si>
  <si>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</si>
  <si>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</si>
  <si>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</si>
  <si>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</si>
  <si>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</si>
  <si>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</si>
  <si>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</si>
  <si>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</si>
  <si>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</si>
  <si>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</si>
  <si>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</si>
  <si>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</si>
  <si>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</si>
  <si>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</si>
  <si>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</si>
  <si>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</si>
  <si>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</si>
  <si>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</si>
  <si>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</si>
  <si>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</si>
  <si>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</si>
  <si>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</si>
  <si>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</si>
  <si>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</si>
  <si>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</si>
  <si>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</si>
  <si>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</si>
  <si>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</si>
  <si>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</si>
  <si>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</si>
  <si>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</si>
  <si>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</si>
  <si>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</si>
  <si>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</si>
  <si>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</si>
  <si>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</si>
  <si>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</si>
  <si>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</si>
  <si>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</si>
  <si>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</si>
  <si>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</si>
  <si>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</si>
  <si>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</si>
  <si>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</si>
  <si>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</si>
  <si>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</si>
  <si>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</si>
  <si>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</si>
  <si>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</si>
  <si>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</si>
  <si>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</si>
  <si>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</si>
  <si>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</si>
  <si>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</si>
  <si>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</si>
  <si>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</si>
  <si>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</si>
  <si>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</si>
  <si>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</si>
  <si>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</si>
  <si>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</si>
  <si>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</si>
  <si>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</si>
  <si>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</si>
  <si>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</si>
  <si>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</si>
  <si>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</si>
  <si>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</si>
  <si>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</si>
  <si>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</si>
  <si>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</si>
  <si>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</si>
  <si>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</si>
  <si>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</si>
  <si>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</si>
  <si>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</si>
  <si>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</si>
  <si>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</si>
  <si>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</si>
  <si>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</si>
  <si>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</si>
  <si>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</si>
  <si>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</si>
  <si>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</si>
  <si>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</si>
  <si>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</si>
  <si>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</si>
  <si>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</si>
  <si>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</si>
  <si>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</si>
  <si>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</si>
  <si>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</si>
  <si>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</si>
  <si>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</si>
  <si>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</si>
  <si>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</si>
  <si>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</si>
  <si>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</si>
  <si>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</si>
  <si>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</si>
  <si>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</si>
  <si>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</si>
  <si>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</si>
  <si>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</si>
  <si>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</si>
  <si>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</si>
  <si>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</si>
  <si>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</si>
  <si>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</si>
  <si>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</si>
  <si>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</si>
  <si>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</si>
  <si>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</si>
  <si>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</si>
  <si>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</si>
  <si>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</si>
  <si>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</si>
  <si>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</si>
  <si>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</si>
  <si>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</si>
  <si>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</si>
  <si>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</si>
  <si>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</si>
  <si>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</si>
  <si>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</si>
  <si>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</si>
  <si>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</si>
  <si>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</si>
  <si>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</si>
  <si>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</si>
  <si>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</si>
  <si>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</si>
  <si>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</si>
  <si>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</si>
  <si>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</si>
  <si>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</si>
  <si>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</si>
  <si>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</si>
  <si>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</si>
  <si>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</si>
  <si>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</si>
  <si>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</si>
  <si>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</si>
  <si>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</si>
  <si>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</si>
  <si>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</si>
  <si>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</si>
  <si>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</si>
  <si>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</si>
  <si>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</si>
  <si>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</si>
  <si>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</si>
  <si>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</si>
  <si>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</si>
  <si>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</si>
  <si>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</si>
  <si>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</si>
  <si>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</si>
  <si>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</si>
  <si>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</si>
  <si>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</si>
  <si>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</si>
  <si>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</si>
  <si>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</si>
  <si>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</si>
  <si>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</si>
  <si>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</si>
  <si>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</si>
  <si>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</si>
  <si>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</si>
  <si>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</si>
  <si>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</si>
  <si>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</si>
  <si>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</si>
  <si>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</si>
  <si>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</si>
  <si>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</si>
  <si>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</si>
  <si>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</si>
  <si>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</si>
  <si>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</si>
  <si>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</si>
  <si>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</si>
  <si>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</si>
  <si>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</si>
  <si>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</si>
  <si>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</si>
  <si>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</si>
  <si>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</si>
  <si>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</si>
  <si>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</si>
  <si>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</si>
  <si>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</si>
  <si>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</si>
  <si>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</si>
  <si>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</si>
  <si>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</si>
  <si>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</si>
  <si>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</si>
  <si>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</si>
  <si>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</si>
  <si>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</si>
  <si>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</si>
  <si>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</si>
  <si>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</si>
  <si>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</si>
  <si>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</si>
  <si>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</si>
  <si>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</si>
  <si>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</si>
  <si>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</si>
  <si>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</si>
  <si>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</si>
  <si>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</si>
  <si>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</si>
  <si>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</si>
  <si>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</si>
  <si>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</si>
  <si>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</si>
  <si>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</si>
  <si>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</si>
  <si>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</si>
  <si>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</si>
  <si>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</si>
  <si>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</si>
  <si>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</si>
  <si>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</si>
  <si>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</si>
  <si>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</si>
  <si>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</si>
  <si>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</si>
  <si>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</si>
  <si>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</si>
  <si>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</si>
  <si>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</si>
  <si>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</si>
  <si>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</si>
  <si>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</si>
  <si>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</si>
  <si>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</si>
  <si>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</si>
  <si>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</si>
  <si>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</si>
  <si>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</si>
  <si>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</si>
  <si>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</si>
  <si>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</si>
  <si>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</si>
  <si>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</si>
  <si>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</si>
  <si>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</si>
  <si>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</si>
  <si>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</si>
  <si>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</si>
  <si>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</si>
  <si>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</si>
  <si>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</si>
  <si>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</si>
  <si>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</si>
  <si>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</si>
  <si>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</si>
  <si>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</si>
  <si>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</si>
  <si>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</si>
  <si>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</si>
  <si>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</si>
  <si>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</si>
  <si>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</si>
  <si>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</si>
  <si>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</si>
  <si>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</si>
  <si>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</si>
  <si>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</si>
  <si>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</si>
  <si>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</si>
  <si>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</si>
  <si>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</si>
  <si>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</si>
  <si>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</si>
  <si>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</si>
  <si>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</si>
  <si>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</si>
  <si>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</si>
  <si>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</si>
  <si>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</si>
  <si>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</si>
  <si>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</si>
  <si>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</si>
  <si>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</si>
  <si>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</si>
  <si>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</si>
  <si>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</si>
  <si>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</si>
  <si>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</si>
  <si>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</si>
  <si>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</si>
  <si>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</si>
  <si>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</si>
  <si>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</si>
  <si>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</si>
  <si>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</si>
  <si>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</si>
  <si>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</si>
  <si>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</si>
  <si>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</si>
  <si>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</si>
  <si>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</si>
  <si>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</si>
  <si>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</si>
  <si>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</si>
  <si>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</si>
  <si>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</si>
  <si>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</si>
  <si>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</si>
  <si>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</si>
  <si>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</si>
  <si>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</si>
  <si>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</si>
  <si>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</si>
  <si>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</si>
  <si>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</si>
  <si>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</si>
  <si>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</si>
  <si>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</si>
  <si>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</si>
  <si>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</si>
  <si>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</si>
  <si>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</si>
  <si>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</si>
  <si>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</si>
  <si>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</si>
  <si>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</si>
  <si>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</si>
  <si>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</si>
  <si>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</si>
  <si>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</si>
  <si>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</si>
  <si>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</si>
  <si>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</si>
  <si>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</si>
  <si>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</si>
  <si>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</si>
  <si>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</si>
  <si>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</si>
  <si>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</si>
  <si>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</si>
  <si>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</si>
  <si>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</si>
  <si>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</si>
  <si>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</si>
  <si>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</si>
  <si>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</si>
  <si>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</si>
  <si>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</si>
  <si>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</si>
  <si>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</si>
  <si>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</si>
  <si>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</si>
  <si>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</si>
  <si>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</si>
  <si>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</si>
  <si>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</si>
  <si>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</si>
  <si>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</si>
  <si>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</si>
  <si>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</si>
  <si>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</si>
  <si>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</si>
  <si>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</si>
  <si>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</si>
  <si>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</si>
  <si>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</si>
  <si>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</si>
  <si>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</si>
  <si>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</si>
  <si>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</si>
  <si>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</si>
  <si>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</si>
  <si>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</si>
  <si>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</si>
  <si>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</si>
  <si>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</si>
  <si>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</si>
  <si>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</si>
  <si>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</si>
  <si>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</si>
  <si>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</si>
  <si>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</si>
  <si>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</si>
  <si>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</si>
  <si>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</si>
  <si>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</si>
  <si>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</si>
  <si>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</si>
  <si>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</si>
  <si>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</si>
  <si>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</si>
  <si>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</si>
  <si>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</si>
  <si>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</si>
  <si>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</si>
  <si>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</si>
  <si>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</si>
  <si>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</si>
  <si>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</si>
  <si>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</si>
  <si>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</si>
  <si>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</si>
  <si>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</si>
  <si>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</si>
  <si>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</si>
  <si>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</si>
  <si>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</si>
  <si>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</si>
  <si>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</si>
  <si>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</si>
  <si>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</si>
  <si>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</si>
  <si>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</si>
  <si>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</si>
  <si>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</si>
  <si>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</si>
  <si>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</si>
  <si>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</si>
  <si>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</si>
  <si>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</si>
  <si>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</si>
  <si>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</si>
  <si>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</si>
  <si>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</si>
  <si>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</si>
  <si>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</si>
  <si>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</si>
  <si>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</si>
  <si>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</si>
  <si>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</si>
  <si>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</si>
  <si>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</si>
  <si>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</si>
  <si>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</si>
  <si>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</si>
  <si>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</si>
  <si>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</si>
  <si>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</si>
  <si>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</si>
  <si>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</si>
  <si>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</si>
  <si>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</si>
  <si>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</si>
  <si>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</si>
  <si>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</si>
  <si>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</si>
  <si>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</si>
  <si>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</si>
  <si>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</si>
  <si>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</si>
  <si>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</si>
  <si>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</si>
  <si>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</si>
  <si>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</si>
  <si>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</si>
  <si>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</si>
  <si>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</si>
  <si>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</si>
  <si>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</si>
  <si>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</si>
  <si>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</si>
  <si>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</si>
  <si>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</si>
  <si>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</si>
  <si>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</si>
  <si>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</si>
  <si>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</si>
  <si>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</si>
  <si>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</si>
  <si>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</si>
  <si>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</si>
  <si>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</si>
  <si>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</si>
  <si>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</si>
  <si>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</si>
  <si>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</si>
  <si>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</si>
  <si>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</si>
  <si>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</si>
  <si>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</si>
  <si>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</si>
  <si>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</si>
  <si>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</si>
  <si>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</si>
  <si>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</si>
  <si>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</si>
  <si>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</si>
  <si>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</si>
  <si>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</si>
  <si>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</si>
  <si>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</si>
  <si>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</si>
  <si>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</si>
  <si>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</si>
  <si>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</si>
  <si>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</si>
  <si>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</si>
  <si>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</si>
  <si>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</si>
  <si>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</si>
  <si>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</si>
  <si>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</si>
  <si>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</si>
  <si>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</si>
  <si>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</si>
  <si>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</si>
  <si>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</si>
  <si>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</si>
  <si>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</si>
  <si>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</si>
  <si>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</si>
  <si>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</si>
  <si>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</si>
  <si>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</si>
  <si>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</si>
  <si>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</si>
  <si>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</si>
  <si>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</si>
  <si>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</si>
  <si>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</si>
  <si>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</si>
  <si>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</si>
  <si>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</si>
  <si>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</si>
  <si>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</si>
  <si>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</si>
  <si>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</si>
  <si>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</si>
  <si>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</si>
  <si>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</si>
  <si>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</si>
  <si>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</si>
  <si>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</si>
  <si>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</si>
  <si>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</si>
  <si>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</si>
  <si>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</si>
  <si>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</si>
  <si>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</si>
  <si>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</si>
  <si>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</si>
  <si>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</si>
  <si>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</si>
  <si>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</si>
  <si>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</si>
  <si>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</si>
  <si>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</si>
  <si>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</si>
  <si>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</si>
  <si>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</si>
  <si>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</si>
  <si>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</si>
  <si>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</si>
  <si>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</si>
  <si>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</si>
  <si>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</si>
  <si>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</si>
  <si>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</si>
  <si>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</si>
  <si>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</si>
  <si>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</si>
  <si>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</si>
  <si>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</si>
  <si>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</si>
  <si>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</si>
  <si>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</si>
  <si>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</si>
  <si>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</si>
  <si>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</si>
  <si>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</si>
  <si>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</si>
  <si>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</si>
  <si>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</si>
  <si>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</si>
  <si>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</si>
  <si>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</si>
  <si>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</si>
  <si>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</si>
  <si>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</si>
  <si>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</si>
  <si>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</si>
  <si>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</si>
  <si>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</si>
  <si>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</si>
  <si>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</si>
  <si>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</si>
  <si>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</si>
  <si>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</si>
  <si>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</si>
  <si>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</si>
  <si>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</si>
  <si>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</si>
  <si>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</si>
  <si>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</si>
  <si>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</si>
  <si>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</si>
  <si>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</si>
  <si>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</si>
  <si>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</si>
  <si>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</si>
  <si>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</si>
  <si>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</si>
  <si>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</si>
  <si>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</si>
  <si>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</si>
  <si>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</si>
  <si>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</si>
  <si>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</si>
  <si>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</si>
  <si>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</si>
  <si>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</si>
  <si>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</si>
  <si>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</si>
  <si>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</si>
  <si>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</si>
  <si>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</si>
  <si>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</si>
  <si>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</si>
  <si>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</si>
  <si>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</si>
  <si>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</si>
  <si>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</si>
  <si>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</si>
  <si>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</si>
  <si>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</si>
  <si>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</si>
  <si>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</si>
  <si>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</si>
  <si>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</si>
  <si>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</si>
  <si>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</si>
  <si>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</si>
  <si>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</si>
  <si>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</si>
  <si>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</si>
  <si>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</si>
  <si>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</si>
  <si>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</si>
  <si>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</si>
  <si>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</si>
  <si>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</si>
  <si>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</si>
  <si>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</si>
  <si>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</si>
  <si>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</si>
  <si>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</si>
  <si>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</si>
  <si>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</si>
  <si>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</si>
  <si>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</si>
  <si>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</si>
  <si>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</si>
  <si>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</si>
  <si>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</si>
  <si>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</si>
  <si>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</si>
  <si>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</si>
  <si>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</si>
  <si>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</si>
  <si>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</si>
  <si>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</si>
  <si>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</si>
  <si>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</si>
  <si>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</si>
  <si>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</si>
  <si>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</si>
  <si>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</si>
  <si>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</si>
  <si>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</si>
  <si>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</si>
  <si>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</si>
  <si>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</si>
  <si>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</si>
  <si>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</si>
  <si>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</si>
  <si>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</si>
  <si>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</si>
  <si>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</si>
  <si>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</si>
  <si>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</si>
  <si>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</si>
  <si>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</si>
  <si>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</si>
  <si>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</si>
  <si>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</si>
  <si>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</si>
  <si>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</si>
  <si>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</si>
  <si>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</si>
  <si>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</si>
  <si>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</si>
  <si>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</si>
  <si>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</si>
  <si>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</si>
  <si>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</si>
  <si>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</si>
  <si>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</si>
  <si>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</si>
  <si>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</si>
  <si>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</si>
  <si>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</si>
  <si>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</si>
  <si>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</si>
  <si>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</si>
  <si>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</si>
  <si>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</si>
  <si>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</si>
  <si>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</si>
  <si>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</si>
  <si>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</si>
  <si>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</si>
  <si>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</si>
  <si>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</si>
  <si>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</si>
  <si>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</si>
  <si>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</si>
  <si>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</si>
  <si>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</si>
  <si>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</si>
  <si>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</si>
  <si>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</si>
  <si>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</si>
  <si>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</si>
  <si>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</si>
  <si>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</si>
  <si>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</si>
  <si>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</si>
  <si>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</si>
  <si>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</si>
  <si>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</si>
  <si>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</si>
  <si>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</si>
  <si>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</si>
  <si>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</si>
  <si>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</si>
  <si>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</si>
  <si>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</si>
  <si>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</si>
  <si>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</si>
  <si>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</si>
  <si>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</si>
  <si>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</si>
  <si>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</si>
  <si>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</si>
  <si>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</si>
  <si>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</si>
  <si>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</si>
  <si>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</si>
  <si>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</si>
  <si>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</si>
  <si>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</si>
  <si>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</si>
  <si>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</si>
  <si>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</si>
  <si>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</si>
  <si>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</si>
  <si>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</si>
  <si>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</si>
  <si>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</si>
  <si>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</si>
  <si>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</si>
  <si>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</si>
  <si>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</si>
  <si>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</si>
  <si>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</si>
  <si>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</si>
  <si>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</si>
  <si>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</si>
  <si>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</si>
  <si>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</si>
  <si>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</si>
  <si>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</si>
  <si>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</si>
  <si>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</si>
  <si>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</si>
  <si>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</si>
  <si>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</si>
  <si>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</si>
  <si>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</si>
  <si>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</si>
  <si>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</si>
  <si>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</si>
  <si>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</si>
  <si>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</si>
  <si>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</si>
  <si>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</si>
  <si>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</si>
  <si>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</si>
  <si>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</si>
  <si>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</si>
  <si>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</si>
  <si>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</si>
  <si>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</si>
  <si>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</si>
  <si>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</si>
  <si>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</si>
  <si>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</si>
  <si>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</si>
  <si>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</si>
  <si>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</si>
  <si>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</si>
  <si>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</si>
  <si>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</si>
  <si>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</si>
  <si>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</si>
  <si>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</si>
  <si>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</si>
  <si>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</si>
  <si>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</si>
  <si>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</si>
  <si>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</si>
  <si>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</si>
  <si>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</si>
  <si>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</si>
  <si>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</si>
  <si>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</si>
  <si>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</si>
  <si>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</si>
  <si>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</si>
  <si>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</si>
  <si>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</si>
  <si>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</si>
  <si>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</si>
  <si>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</si>
  <si>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</si>
  <si>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</si>
  <si>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</si>
  <si>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</si>
  <si>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</si>
  <si>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</si>
  <si>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</si>
  <si>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</si>
  <si>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</si>
  <si>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</si>
  <si>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</si>
  <si>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</si>
  <si>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</si>
  <si>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</si>
  <si>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</si>
  <si>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</si>
  <si>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</si>
  <si>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</si>
  <si>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</si>
  <si>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</si>
  <si>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</si>
  <si>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</si>
  <si>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</si>
  <si>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</si>
  <si>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</si>
  <si>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</si>
  <si>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</si>
  <si>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</si>
  <si>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</si>
  <si>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</si>
  <si>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</si>
  <si>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</si>
  <si>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</si>
  <si>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</si>
  <si>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</si>
  <si>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</si>
  <si>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</si>
  <si>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</si>
  <si>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</si>
  <si>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</si>
  <si>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</si>
  <si>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</si>
  <si>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</si>
  <si>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</si>
  <si>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</si>
  <si>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</si>
  <si>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</si>
  <si>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</si>
  <si>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</si>
  <si>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</si>
  <si>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</si>
  <si>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</si>
  <si>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</si>
  <si>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</si>
  <si>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</si>
  <si>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</si>
  <si>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</si>
  <si>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</si>
  <si>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</si>
  <si>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</si>
  <si>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</si>
  <si>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</si>
  <si>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</si>
  <si>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</si>
  <si>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</si>
  <si>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</si>
  <si>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</si>
  <si>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</si>
  <si>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</si>
  <si>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</si>
  <si>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</si>
  <si>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</si>
  <si>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</si>
  <si>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</si>
  <si>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</si>
  <si>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</si>
  <si>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</si>
  <si>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</si>
  <si>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</si>
  <si>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</si>
  <si>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</si>
  <si>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</si>
  <si>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</si>
  <si>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</si>
  <si>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</si>
  <si>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</si>
  <si>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</si>
  <si>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</si>
  <si>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</si>
  <si>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</si>
  <si>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</si>
  <si>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</si>
  <si>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</si>
  <si>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</si>
  <si>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</si>
  <si>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</si>
  <si>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</si>
  <si>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</si>
  <si>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</si>
  <si>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</si>
  <si>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</si>
  <si>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</si>
  <si>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</si>
  <si>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</si>
  <si>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</si>
  <si>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</si>
  <si>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</si>
  <si>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</si>
  <si>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</si>
  <si>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</si>
  <si>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</si>
  <si>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</si>
  <si>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</si>
  <si>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</si>
  <si>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</si>
  <si>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</si>
  <si>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</si>
  <si>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</si>
  <si>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</si>
  <si>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</si>
  <si>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</si>
  <si>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</si>
  <si>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</si>
  <si>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</si>
  <si>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</si>
  <si>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</si>
  <si>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</si>
  <si>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</si>
  <si>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</si>
  <si>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</si>
  <si>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</si>
  <si>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</si>
  <si>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</si>
  <si>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</si>
  <si>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</si>
  <si>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</si>
  <si>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</si>
  <si>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</si>
  <si>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</si>
  <si>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</si>
  <si>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</si>
  <si>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</si>
  <si>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</si>
  <si>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</si>
  <si>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</si>
  <si>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</si>
  <si>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</si>
  <si>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</si>
  <si>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</si>
  <si>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</si>
  <si>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</si>
  <si>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</si>
  <si>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</si>
  <si>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</si>
  <si>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</si>
  <si>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</si>
  <si>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</si>
  <si>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</si>
  <si>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</si>
  <si>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</si>
  <si>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</si>
  <si>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</si>
  <si>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</si>
  <si>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</si>
  <si>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</si>
  <si>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</si>
  <si>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</si>
  <si>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</si>
  <si>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</si>
  <si>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</si>
  <si>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</si>
  <si>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</si>
  <si>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</si>
  <si>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</si>
  <si>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</si>
  <si>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</si>
  <si>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</si>
  <si>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</si>
  <si>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</si>
  <si>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</si>
  <si>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</si>
  <si>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</si>
  <si>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</si>
  <si>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</si>
  <si>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</si>
  <si>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</si>
  <si>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</si>
  <si>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</si>
  <si>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</si>
  <si>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</si>
  <si>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</si>
  <si>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</si>
  <si>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</si>
  <si>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</si>
  <si>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</si>
  <si>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</si>
  <si>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</si>
  <si>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</si>
  <si>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</si>
  <si>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</si>
  <si>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</si>
  <si>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</si>
  <si>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</si>
  <si>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</si>
  <si>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</si>
  <si>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</si>
  <si>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</si>
  <si>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</si>
  <si>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</si>
  <si>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</si>
  <si>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</si>
  <si>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</si>
  <si>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</si>
  <si>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</si>
  <si>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</si>
  <si>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</si>
  <si>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</si>
  <si>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</si>
  <si>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</si>
  <si>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</si>
  <si>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</si>
  <si>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</si>
  <si>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</si>
  <si>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</si>
  <si>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</si>
  <si>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</si>
  <si>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</si>
  <si>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</si>
  <si>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</si>
  <si>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</si>
  <si>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</si>
  <si>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</si>
  <si>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</si>
  <si>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</si>
  <si>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</si>
  <si>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</si>
  <si>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</si>
  <si>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</si>
  <si>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</si>
  <si>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</si>
  <si>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</si>
  <si>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</si>
  <si>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</si>
  <si>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</si>
  <si>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</si>
  <si>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</si>
  <si>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</si>
  <si>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</si>
  <si>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</si>
  <si>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</si>
  <si>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</si>
  <si>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</si>
  <si>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</si>
  <si>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</si>
  <si>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</si>
  <si>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</si>
  <si>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</si>
  <si>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</si>
  <si>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</si>
  <si>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</si>
  <si>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</si>
  <si>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</si>
  <si>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</si>
  <si>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</si>
  <si>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</si>
  <si>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</si>
  <si>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</si>
  <si>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</si>
  <si>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</si>
  <si>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</si>
  <si>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</si>
  <si>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</si>
  <si>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</si>
  <si>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</si>
  <si>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</si>
  <si>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</si>
  <si>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</si>
  <si>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</si>
  <si>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</si>
  <si>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</si>
  <si>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</si>
  <si>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</si>
  <si>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</si>
  <si>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</si>
  <si>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</si>
  <si>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</si>
  <si>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</si>
  <si>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</si>
  <si>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</si>
  <si>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</si>
  <si>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</si>
  <si>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</si>
  <si>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</si>
  <si>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</si>
  <si>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</si>
  <si>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</si>
  <si>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</si>
  <si>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</si>
  <si>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</si>
  <si>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</si>
  <si>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</si>
  <si>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</si>
  <si>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</si>
  <si>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</si>
  <si>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</si>
  <si>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</si>
  <si>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</si>
  <si>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</si>
  <si>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</si>
  <si>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</si>
  <si>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</si>
  <si>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</si>
  <si>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</si>
  <si>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</si>
  <si>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</si>
  <si>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</si>
  <si>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</si>
  <si>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</si>
  <si>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</si>
  <si>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</si>
  <si>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</si>
  <si>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</si>
  <si>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</si>
  <si>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</si>
  <si>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</si>
  <si>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</si>
  <si>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</si>
  <si>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</si>
  <si>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</si>
  <si>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</si>
  <si>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</si>
  <si>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</si>
  <si>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</si>
  <si>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</si>
  <si>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</si>
  <si>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</si>
  <si>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</si>
  <si>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</si>
  <si>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</si>
  <si>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</si>
  <si>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</si>
  <si>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</si>
  <si>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</si>
  <si>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</si>
  <si>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</si>
  <si>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</si>
  <si>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</si>
  <si>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</si>
  <si>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</si>
  <si>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</si>
  <si>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</si>
  <si>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</si>
  <si>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</si>
  <si>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</si>
  <si>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</si>
  <si>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</si>
  <si>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</si>
  <si>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</si>
  <si>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</si>
  <si>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</si>
  <si>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</si>
  <si>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</si>
  <si>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</si>
  <si>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</si>
  <si>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</si>
  <si>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</si>
  <si>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</si>
  <si>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</si>
  <si>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</si>
  <si>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</si>
  <si>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</si>
  <si>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</si>
  <si>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</si>
  <si>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</si>
  <si>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</si>
  <si>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</si>
  <si>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</si>
  <si>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</si>
  <si>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</si>
  <si>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</si>
  <si>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</si>
  <si>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</si>
  <si>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</si>
  <si>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</si>
  <si>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</si>
  <si>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</si>
  <si>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</si>
  <si>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</si>
  <si>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</si>
  <si>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</si>
  <si>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</si>
  <si>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</si>
  <si>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</si>
  <si>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</si>
  <si>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</si>
  <si>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</si>
  <si>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</si>
  <si>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</si>
  <si>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</si>
  <si>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</si>
  <si>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</si>
  <si>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</si>
  <si>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</si>
  <si>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</si>
  <si>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</si>
  <si>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</si>
  <si>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</si>
  <si>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</si>
  <si>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</si>
  <si>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</si>
  <si>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</si>
  <si>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</si>
  <si>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</si>
  <si>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</si>
  <si>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</si>
  <si>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</si>
  <si>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</si>
  <si>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</si>
  <si>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</si>
  <si>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</si>
  <si>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</si>
  <si>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</si>
  <si>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</si>
  <si>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</si>
  <si>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</si>
  <si>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</si>
  <si>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</si>
  <si>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</si>
  <si>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</si>
  <si>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</si>
  <si>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</si>
  <si>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</si>
  <si>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</si>
  <si>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</si>
  <si>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</si>
  <si>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</si>
  <si>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</si>
  <si>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</si>
  <si>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</si>
  <si>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</si>
  <si>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</si>
  <si>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</si>
  <si>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</si>
  <si>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</si>
  <si>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</si>
  <si>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</si>
  <si>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</si>
  <si>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</si>
  <si>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</si>
  <si>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</si>
  <si>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</si>
  <si>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</si>
  <si>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</si>
  <si>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</si>
  <si>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</si>
  <si>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</si>
  <si>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</si>
  <si>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</si>
  <si>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</si>
  <si>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</si>
  <si>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</si>
  <si>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</si>
  <si>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</si>
  <si>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</si>
  <si>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</si>
  <si>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</si>
  <si>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</si>
  <si>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</si>
  <si>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</si>
  <si>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</si>
  <si>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</si>
  <si>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</si>
  <si>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</si>
  <si>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</si>
  <si>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</si>
  <si>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</si>
  <si>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</si>
  <si>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</si>
  <si>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</si>
  <si>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</si>
  <si>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</si>
  <si>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</si>
  <si>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</si>
  <si>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</si>
  <si>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</si>
  <si>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</si>
  <si>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</si>
  <si>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</si>
  <si>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</si>
  <si>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</si>
  <si>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</si>
  <si>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</si>
  <si>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</si>
  <si>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</si>
  <si>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</si>
  <si>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</si>
  <si>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</si>
  <si>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</si>
  <si>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</si>
  <si>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</si>
  <si>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</si>
  <si>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</si>
  <si>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</si>
  <si>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</si>
  <si>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</si>
  <si>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</si>
  <si>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</si>
  <si>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</si>
  <si>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</si>
  <si>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</si>
  <si>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</si>
  <si>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</si>
  <si>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</si>
  <si>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</si>
  <si>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</si>
  <si>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</si>
  <si>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</si>
  <si>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</si>
  <si>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</si>
  <si>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</si>
  <si>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</si>
  <si>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</si>
  <si>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</si>
  <si>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</si>
  <si>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</si>
  <si>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</si>
  <si>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</si>
  <si>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</si>
  <si>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</si>
  <si>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</si>
  <si>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</si>
  <si>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</si>
  <si>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</si>
  <si>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</si>
  <si>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</si>
  <si>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</si>
  <si>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</si>
  <si>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</si>
  <si>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</si>
  <si>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</si>
  <si>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</si>
  <si>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</si>
  <si>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</si>
  <si>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</si>
  <si>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</si>
  <si>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</si>
  <si>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</si>
  <si>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</si>
  <si>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</si>
  <si>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</si>
  <si>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</si>
  <si>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</si>
  <si>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</si>
  <si>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</si>
  <si>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</si>
  <si>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</si>
  <si>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</si>
  <si>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</si>
  <si>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</si>
  <si>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</si>
  <si>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</si>
  <si>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</si>
  <si>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</si>
  <si>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</si>
  <si>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</si>
  <si>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</si>
  <si>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</si>
  <si>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</si>
  <si>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</si>
  <si>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</si>
  <si>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</si>
  <si>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</si>
  <si>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</si>
  <si>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</si>
  <si>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</si>
  <si>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</si>
  <si>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</si>
  <si>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</si>
  <si>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</si>
  <si>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</si>
  <si>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</si>
  <si>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</si>
  <si>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</si>
  <si>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</si>
  <si>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</si>
  <si>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</si>
  <si>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</si>
  <si>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</si>
  <si>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</si>
  <si>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</si>
  <si>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</si>
  <si>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</si>
  <si>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</si>
  <si>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</si>
  <si>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</si>
  <si>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</si>
  <si>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</si>
  <si>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</si>
  <si>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</si>
  <si>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</si>
  <si>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</si>
  <si>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</si>
  <si>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</si>
  <si>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</si>
  <si>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</si>
  <si>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</si>
  <si>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</si>
  <si>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</si>
  <si>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</si>
  <si>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</si>
  <si>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</si>
  <si>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</si>
  <si>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</si>
  <si>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</si>
  <si>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</si>
  <si>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</si>
  <si>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</si>
  <si>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</si>
  <si>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</si>
  <si>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</si>
  <si>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</si>
  <si>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</si>
  <si>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</si>
  <si>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</si>
  <si>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</si>
  <si>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</si>
  <si>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</si>
  <si>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</si>
  <si>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</si>
  <si>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</si>
  <si>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</si>
  <si>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</si>
  <si>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</si>
  <si>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</si>
  <si>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</si>
  <si>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</si>
  <si>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</si>
  <si>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</si>
  <si>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</si>
  <si>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</si>
  <si>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</si>
  <si>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</si>
  <si>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</si>
  <si>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</si>
  <si>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</si>
  <si>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</si>
  <si>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</si>
  <si>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</si>
  <si>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</si>
  <si>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</si>
  <si>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</si>
  <si>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</si>
  <si>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</si>
  <si>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</si>
  <si>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</si>
  <si>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</si>
  <si>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</si>
  <si>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</si>
  <si>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</si>
  <si>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</si>
  <si>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</si>
  <si>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</si>
  <si>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</si>
  <si>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</si>
  <si>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</si>
  <si>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</si>
  <si>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</si>
  <si>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</si>
  <si>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</si>
  <si>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</si>
  <si>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</si>
  <si>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</si>
  <si>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</si>
  <si>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</si>
  <si>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</si>
  <si>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</si>
  <si>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</si>
  <si>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</si>
  <si>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</si>
  <si>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</si>
  <si>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</si>
  <si>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</si>
  <si>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</si>
  <si>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</si>
  <si>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</si>
  <si>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</si>
  <si>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</si>
  <si>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</si>
  <si>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</si>
  <si>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</si>
  <si>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</si>
  <si>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</si>
  <si>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</si>
  <si>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</si>
  <si>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</si>
  <si>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</si>
  <si>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</si>
  <si>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</si>
  <si>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</si>
  <si>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</si>
  <si>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</si>
  <si>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</si>
  <si>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</si>
  <si>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</si>
  <si>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</si>
  <si>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</si>
  <si>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</si>
  <si>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</si>
  <si>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</si>
  <si>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</si>
  <si>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</si>
  <si>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</si>
  <si>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</si>
  <si>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</si>
  <si>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</si>
  <si>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</si>
  <si>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</si>
  <si>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</si>
  <si>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</si>
  <si>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</si>
  <si>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</si>
  <si>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</si>
  <si>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</si>
  <si>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</si>
  <si>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</si>
  <si>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</si>
  <si>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</si>
  <si>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</si>
  <si>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</si>
  <si>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</si>
  <si>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</si>
  <si>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</si>
  <si>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</si>
  <si>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</si>
  <si>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</si>
  <si>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</si>
  <si>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</si>
  <si>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</si>
  <si>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</si>
  <si>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</si>
  <si>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</si>
  <si>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</si>
  <si>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</si>
  <si>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</si>
  <si>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</si>
  <si>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</si>
  <si>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</si>
  <si>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</si>
  <si>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</si>
  <si>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</si>
  <si>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</si>
  <si>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</si>
  <si>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</si>
  <si>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</si>
  <si>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</si>
  <si>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</si>
  <si>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</si>
  <si>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</si>
  <si>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</si>
  <si>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</si>
  <si>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</si>
  <si>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</si>
  <si>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</si>
  <si>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</si>
  <si>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</si>
  <si>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</si>
  <si>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</si>
  <si>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</si>
  <si>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</si>
  <si>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</si>
  <si>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</si>
  <si>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</si>
  <si>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</si>
  <si>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</si>
  <si>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</si>
  <si>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</si>
  <si>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</si>
  <si>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</si>
  <si>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</si>
  <si>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</si>
  <si>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</si>
  <si>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</si>
  <si>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</si>
  <si>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</si>
  <si>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</si>
  <si>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</si>
  <si>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</si>
  <si>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</si>
  <si>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</si>
  <si>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</si>
  <si>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</si>
  <si>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</si>
  <si>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</si>
  <si>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</si>
  <si>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</si>
  <si>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</si>
  <si>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</si>
  <si>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</si>
  <si>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</si>
  <si>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</si>
  <si>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</si>
  <si>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</si>
  <si>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</si>
  <si>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</si>
  <si>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</si>
  <si>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</si>
  <si>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</si>
  <si>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</si>
  <si>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</si>
  <si>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</si>
  <si>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</si>
  <si>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</si>
  <si>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</si>
  <si>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</si>
  <si>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</si>
  <si>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</si>
  <si>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</si>
  <si>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</si>
  <si>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</si>
  <si>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</si>
  <si>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</si>
  <si>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</si>
  <si>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</si>
  <si>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</si>
  <si>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</si>
  <si>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</si>
  <si>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</si>
  <si>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</si>
  <si>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</si>
  <si>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</si>
  <si>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</si>
  <si>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</si>
  <si>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</si>
  <si>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</si>
  <si>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</si>
  <si>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</si>
  <si>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</si>
  <si>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</si>
  <si>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</si>
  <si>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</si>
  <si>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</si>
  <si>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</si>
  <si>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</si>
  <si>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</si>
  <si>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</si>
  <si>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</si>
  <si>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</si>
  <si>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</si>
  <si>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</si>
  <si>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</si>
  <si>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</si>
  <si>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</si>
  <si>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</si>
  <si>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</si>
  <si>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</si>
  <si>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</si>
  <si>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</si>
  <si>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</si>
  <si>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</si>
  <si>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</si>
  <si>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</si>
  <si>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</si>
  <si>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</si>
  <si>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</si>
  <si>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</si>
  <si>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</si>
  <si>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</si>
  <si>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</si>
  <si>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</si>
  <si>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</si>
  <si>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</si>
  <si>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</si>
  <si>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</si>
  <si>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</si>
  <si>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</si>
  <si>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</si>
  <si>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</si>
  <si>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</si>
  <si>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</si>
  <si>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</si>
  <si>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</si>
  <si>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</si>
  <si>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</si>
  <si>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</si>
  <si>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</si>
  <si>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</si>
  <si>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</si>
  <si>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</si>
  <si>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</si>
  <si>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</si>
  <si>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</si>
  <si>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</si>
  <si>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</si>
  <si>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</si>
  <si>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</si>
  <si>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</si>
  <si>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</si>
  <si>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</si>
  <si>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</si>
  <si>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</si>
  <si>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</si>
  <si>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</si>
  <si>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</si>
  <si>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</si>
  <si>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</si>
  <si>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</si>
  <si>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</si>
  <si>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</si>
  <si>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</si>
  <si>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</si>
  <si>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</si>
  <si>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</si>
  <si>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</si>
  <si>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</si>
  <si>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</si>
  <si>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</si>
  <si>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</si>
  <si>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</si>
  <si>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</si>
  <si>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</si>
  <si>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</si>
  <si>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</si>
  <si>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</si>
  <si>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</si>
  <si>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</si>
  <si>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</si>
  <si>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</si>
  <si>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</si>
  <si>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</si>
  <si>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</si>
  <si>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</si>
  <si>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</si>
  <si>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</si>
  <si>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</si>
  <si>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</si>
  <si>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</si>
  <si>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</si>
  <si>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</si>
  <si>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</si>
  <si>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</si>
  <si>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</si>
  <si>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</si>
  <si>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</si>
  <si>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</si>
  <si>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</si>
  <si>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</si>
  <si>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</si>
  <si>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</si>
  <si>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</si>
  <si>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</si>
  <si>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</si>
  <si>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</si>
  <si>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</si>
  <si>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</si>
  <si>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</si>
  <si>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</si>
  <si>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</si>
  <si>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</si>
  <si>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</si>
  <si>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</si>
  <si>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</si>
  <si>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</si>
  <si>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</si>
  <si>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</si>
  <si>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</si>
  <si>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</si>
  <si>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</si>
  <si>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</si>
  <si>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</si>
  <si>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</si>
  <si>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</si>
  <si>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</si>
  <si>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</si>
  <si>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</si>
  <si>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</si>
  <si>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</si>
  <si>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</si>
  <si>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</si>
  <si>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</si>
  <si>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</si>
  <si>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</si>
  <si>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</si>
  <si>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</si>
  <si>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</si>
  <si>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</si>
  <si>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</si>
  <si>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</si>
  <si>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</si>
  <si>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</si>
  <si>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</si>
  <si>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</si>
  <si>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</si>
  <si>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</si>
  <si>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</si>
  <si>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</si>
  <si>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</si>
  <si>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</si>
  <si>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</si>
  <si>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</si>
  <si>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</si>
  <si>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</si>
  <si>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</si>
  <si>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</si>
  <si>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</si>
  <si>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</si>
  <si>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</si>
  <si>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</si>
  <si>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</si>
  <si>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</si>
  <si>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</si>
  <si>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</si>
  <si>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</si>
  <si>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</si>
  <si>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</si>
  <si>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</si>
  <si>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</si>
  <si>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</si>
  <si>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</si>
  <si>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</si>
  <si>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</si>
  <si>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</si>
  <si>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</si>
  <si>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</si>
  <si>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</si>
  <si>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</si>
  <si>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</si>
  <si>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</si>
  <si>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</si>
  <si>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</si>
  <si>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</si>
  <si>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</si>
  <si>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</si>
  <si>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</si>
  <si>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</si>
  <si>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</si>
  <si>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</si>
  <si>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</si>
  <si>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</si>
  <si>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</si>
  <si>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</si>
  <si>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</si>
  <si>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</si>
  <si>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</si>
  <si>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</si>
  <si>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</si>
  <si>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</si>
  <si>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</si>
  <si>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</si>
  <si>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</si>
  <si>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</si>
  <si>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</si>
  <si>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</si>
  <si>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</si>
  <si>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</si>
  <si>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</si>
  <si>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</si>
  <si>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</si>
  <si>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</si>
  <si>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</si>
  <si>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</si>
  <si>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</si>
  <si>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</si>
  <si>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</si>
  <si>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</si>
  <si>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</si>
  <si>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</si>
  <si>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</si>
  <si>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</si>
  <si>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</si>
  <si>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</si>
  <si>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</si>
  <si>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</si>
  <si>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</si>
  <si>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</si>
  <si>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</si>
  <si>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</si>
  <si>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</si>
  <si>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</si>
  <si>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</si>
  <si>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</si>
  <si>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</si>
  <si>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</si>
  <si>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</si>
  <si>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</si>
  <si>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</si>
  <si>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</si>
  <si>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</si>
  <si>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</si>
  <si>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</si>
  <si>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</si>
  <si>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</si>
  <si>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</si>
  <si>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</si>
  <si>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</si>
  <si>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</si>
  <si>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</si>
  <si>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</si>
  <si>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</si>
  <si>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</si>
  <si>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</si>
  <si>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</si>
  <si>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</si>
  <si>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</si>
  <si>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</si>
  <si>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</si>
  <si>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</si>
  <si>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</si>
  <si>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</si>
  <si>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</si>
  <si>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</si>
  <si>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</si>
  <si>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</si>
  <si>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</si>
  <si>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</si>
  <si>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</si>
  <si>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</si>
  <si>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</si>
  <si>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</si>
  <si>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</si>
  <si>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</si>
  <si>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</si>
  <si>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</si>
  <si>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</si>
  <si>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</si>
  <si>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</si>
  <si>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</si>
  <si>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</si>
  <si>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</si>
  <si>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</si>
  <si>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</si>
  <si>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</si>
  <si>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</si>
  <si>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</si>
  <si>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</si>
  <si>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</si>
  <si>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</si>
  <si>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</si>
  <si>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</si>
  <si>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</si>
  <si>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</si>
  <si>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</si>
  <si>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</si>
  <si>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</si>
  <si>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</si>
  <si>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</si>
  <si>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</si>
  <si>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</si>
  <si>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</si>
  <si>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</si>
  <si>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</si>
  <si>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</si>
  <si>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</si>
  <si>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</si>
  <si>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</si>
  <si>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</si>
  <si>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</si>
  <si>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</si>
  <si>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</si>
  <si>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</si>
  <si>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</si>
  <si>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</si>
  <si>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</si>
  <si>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</si>
  <si>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</si>
  <si>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</si>
  <si>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</si>
  <si>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</si>
  <si>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</si>
  <si>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</si>
  <si>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</si>
  <si>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</si>
  <si>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</si>
  <si>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</si>
  <si>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</si>
  <si>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</si>
  <si>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</si>
  <si>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</si>
  <si>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</si>
  <si>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</si>
  <si>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</si>
  <si>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</si>
  <si>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</si>
  <si>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</si>
  <si>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</si>
  <si>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</si>
  <si>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</si>
  <si>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</si>
  <si>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</si>
  <si>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</si>
  <si>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</si>
  <si>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</si>
  <si>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</si>
  <si>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</si>
  <si>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</si>
  <si>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</si>
  <si>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</si>
  <si>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</si>
  <si>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</si>
  <si>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</si>
  <si>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</si>
  <si>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</si>
  <si>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</si>
  <si>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</si>
  <si>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</si>
  <si>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</si>
  <si>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</si>
  <si>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</si>
  <si>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</si>
  <si>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</si>
  <si>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</si>
  <si>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</si>
  <si>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</si>
  <si>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</si>
  <si>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</si>
  <si>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</si>
  <si>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</si>
  <si>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</si>
  <si>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</si>
  <si>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</si>
  <si>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</si>
  <si>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</si>
  <si>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</si>
  <si>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</si>
  <si>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</si>
  <si>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</si>
  <si>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</si>
  <si>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</si>
  <si>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</si>
  <si>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</si>
  <si>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</si>
  <si>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</si>
  <si>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</si>
  <si>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</si>
  <si>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</si>
  <si>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</si>
  <si>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</si>
  <si>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</si>
  <si>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</si>
  <si>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</si>
  <si>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</si>
  <si>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</si>
  <si>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</si>
  <si>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</si>
  <si>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</si>
  <si>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</si>
  <si>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</si>
  <si>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</si>
  <si>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</si>
  <si>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</si>
  <si>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</si>
  <si>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</si>
  <si>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</si>
  <si>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</si>
  <si>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</si>
  <si>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</si>
  <si>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</si>
  <si>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</si>
  <si>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</si>
  <si>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</si>
  <si>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</si>
  <si>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</si>
  <si>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</si>
  <si>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</si>
  <si>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</si>
  <si>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</si>
  <si>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</si>
  <si>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</si>
  <si>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</si>
  <si>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</si>
  <si>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</si>
  <si>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</si>
  <si>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</si>
  <si>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</si>
  <si>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</si>
  <si>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</si>
  <si>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</si>
  <si>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</si>
  <si>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</si>
  <si>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</si>
  <si>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</si>
  <si>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</si>
  <si>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</si>
  <si>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</si>
  <si>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</si>
  <si>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</si>
  <si>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</si>
  <si>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</si>
  <si>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</si>
  <si>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</si>
  <si>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</si>
  <si>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</si>
  <si>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</si>
  <si>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</si>
  <si>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</si>
  <si>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</si>
  <si>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</si>
  <si>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</si>
  <si>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</si>
  <si>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</si>
  <si>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</si>
  <si>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</si>
  <si>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</si>
  <si>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</si>
  <si>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</si>
  <si>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</si>
  <si>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</si>
  <si>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</si>
  <si>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</si>
  <si>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</si>
  <si>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</si>
  <si>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</si>
  <si>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</si>
  <si>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</si>
  <si>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</si>
  <si>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</si>
  <si>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</si>
  <si>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</si>
  <si>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</si>
  <si>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</si>
  <si>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</si>
  <si>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</si>
  <si>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</si>
  <si>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</si>
  <si>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</si>
  <si>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</si>
  <si>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</si>
  <si>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</si>
  <si>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</si>
  <si>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</si>
  <si>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</si>
  <si>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</si>
  <si>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</si>
  <si>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</si>
  <si>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</si>
  <si>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</si>
  <si>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</si>
  <si>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</si>
  <si>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</si>
  <si>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</si>
  <si>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</si>
  <si>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</si>
  <si>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</si>
  <si>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</si>
  <si>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</si>
  <si>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</si>
  <si>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</si>
  <si>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</si>
  <si>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</si>
  <si>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</si>
  <si>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</si>
  <si>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</si>
  <si>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</si>
  <si>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</si>
  <si>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</si>
  <si>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</si>
  <si>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</si>
  <si>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</si>
  <si>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</si>
  <si>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</si>
  <si>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</si>
  <si>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</si>
  <si>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</si>
  <si>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</si>
  <si>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</si>
  <si>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</si>
  <si>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</si>
  <si>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</si>
  <si>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</si>
  <si>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</si>
  <si>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</si>
  <si>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</si>
  <si>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</si>
  <si>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</si>
  <si>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</si>
  <si>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</si>
  <si>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</si>
  <si>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</si>
  <si>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</si>
  <si>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</si>
  <si>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</si>
  <si>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</si>
  <si>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</si>
  <si>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</si>
  <si>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</si>
  <si>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</si>
  <si>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</si>
  <si>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</si>
  <si>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</si>
  <si>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</si>
  <si>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</si>
  <si>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</si>
  <si>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</si>
  <si>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</si>
  <si>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</si>
  <si>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</si>
  <si>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</si>
  <si>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</si>
  <si>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</si>
  <si>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</si>
  <si>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</si>
  <si>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</si>
  <si>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</si>
  <si>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</si>
  <si>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</si>
  <si>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</si>
  <si>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</si>
  <si>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</si>
  <si>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</si>
  <si>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</si>
  <si>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</si>
  <si>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</si>
  <si>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</si>
  <si>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</si>
  <si>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</si>
  <si>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</si>
  <si>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</si>
  <si>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</si>
  <si>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</si>
  <si>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</si>
  <si>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</si>
  <si>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</si>
  <si>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</si>
  <si>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</si>
  <si>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</si>
  <si>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</si>
  <si>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</si>
  <si>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</si>
  <si>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</si>
  <si>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</si>
  <si>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</si>
  <si>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</si>
  <si>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</si>
  <si>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</si>
  <si>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</si>
  <si>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</si>
  <si>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</si>
  <si>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</si>
  <si>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</si>
  <si>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</si>
  <si>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</si>
  <si>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</si>
  <si>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</si>
  <si>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</si>
  <si>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</si>
  <si>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</si>
  <si>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</si>
  <si>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</si>
  <si>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</si>
  <si>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</si>
  <si>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</si>
  <si>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</si>
  <si>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</si>
  <si>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</si>
  <si>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</si>
  <si>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</si>
  <si>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</si>
  <si>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</si>
  <si>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</si>
  <si>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</si>
  <si>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</si>
  <si>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</si>
  <si>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</si>
  <si>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</si>
  <si>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</si>
  <si>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</si>
  <si>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</si>
  <si>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</si>
  <si>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</si>
  <si>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</si>
  <si>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</si>
  <si>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</si>
  <si>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</si>
  <si>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</si>
  <si>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</si>
  <si>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</si>
  <si>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</si>
  <si>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</si>
  <si>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</si>
  <si>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</si>
  <si>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</si>
  <si>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</si>
  <si>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</si>
  <si>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</si>
  <si>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</si>
  <si>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</si>
  <si>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</si>
  <si>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</si>
  <si>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</si>
  <si>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</si>
  <si>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</si>
  <si>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</si>
  <si>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</si>
  <si>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</si>
  <si>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</si>
  <si>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</si>
  <si>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</si>
  <si>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</si>
  <si>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</si>
  <si>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</si>
  <si>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</si>
  <si>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</si>
  <si>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</si>
  <si>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</si>
  <si>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</si>
  <si>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</si>
  <si>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</si>
  <si>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</si>
  <si>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</si>
  <si>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</si>
  <si>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</si>
  <si>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</si>
  <si>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</si>
  <si>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</si>
  <si>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</si>
  <si>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</si>
  <si>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</si>
  <si>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</si>
  <si>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</si>
  <si>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</si>
  <si>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</si>
  <si>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</si>
  <si>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</si>
  <si>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</si>
  <si>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</si>
  <si>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</si>
  <si>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</si>
  <si>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</si>
  <si>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</si>
  <si>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</si>
  <si>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</si>
  <si>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</si>
  <si>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</si>
  <si>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</si>
  <si>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</si>
  <si>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</si>
  <si>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</si>
  <si>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</si>
  <si>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</si>
  <si>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</si>
  <si>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</si>
  <si>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</si>
  <si>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</si>
  <si>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</si>
  <si>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</si>
  <si>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</si>
  <si>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</si>
  <si>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</si>
  <si>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</si>
  <si>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</si>
  <si>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</si>
  <si>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</si>
  <si>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</si>
  <si>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</si>
  <si>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</si>
  <si>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</si>
  <si>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</si>
  <si>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</si>
  <si>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</si>
  <si>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</si>
  <si>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</si>
  <si>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</si>
  <si>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</si>
  <si>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</si>
  <si>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</si>
  <si>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</si>
  <si>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</si>
  <si>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</si>
  <si>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</si>
  <si>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</si>
  <si>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</si>
  <si>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</si>
  <si>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</si>
  <si>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</si>
  <si>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</si>
  <si>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</si>
  <si>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</si>
  <si>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</si>
  <si>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</si>
  <si>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</si>
  <si>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</si>
  <si>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</si>
  <si>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</si>
  <si>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</si>
  <si>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</si>
  <si>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</si>
  <si>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</si>
  <si>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</si>
  <si>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</si>
  <si>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</si>
  <si>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</si>
  <si>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</si>
  <si>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</si>
  <si>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</si>
  <si>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</si>
  <si>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</si>
  <si>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</si>
  <si>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</si>
  <si>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</si>
  <si>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</si>
  <si>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</si>
  <si>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</si>
  <si>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</si>
  <si>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</si>
  <si>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</si>
  <si>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</si>
  <si>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</si>
  <si>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</si>
  <si>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</si>
  <si>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</si>
  <si>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</si>
  <si>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</si>
  <si>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</si>
  <si>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</si>
  <si>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</si>
  <si>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</si>
  <si>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</si>
  <si>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</si>
  <si>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</si>
  <si>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</si>
  <si>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</si>
  <si>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</si>
  <si>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</si>
  <si>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</si>
  <si>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</si>
  <si>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</si>
  <si>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</si>
  <si>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</si>
  <si>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</si>
  <si>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</si>
  <si>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</si>
  <si>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</si>
  <si>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</si>
  <si>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</si>
  <si>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</si>
  <si>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</si>
  <si>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</si>
  <si>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</si>
  <si>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</si>
  <si>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</si>
  <si>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</si>
  <si>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</si>
  <si>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</si>
  <si>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</si>
  <si>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</si>
  <si>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</si>
  <si>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</si>
  <si>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</si>
  <si>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</si>
  <si>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</si>
  <si>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</si>
  <si>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</si>
  <si>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</si>
  <si>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</si>
  <si>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</si>
  <si>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</si>
  <si>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</si>
  <si>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</si>
  <si>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</si>
  <si>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</si>
  <si>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</si>
  <si>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</si>
  <si>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</si>
  <si>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</si>
  <si>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</si>
  <si>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</si>
  <si>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</si>
  <si>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</si>
  <si>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</si>
  <si>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</si>
  <si>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</si>
  <si>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</si>
  <si>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</si>
  <si>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</si>
  <si>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</si>
  <si>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</si>
  <si>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</si>
  <si>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</si>
  <si>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</si>
  <si>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</si>
  <si>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</si>
  <si>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</si>
  <si>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</si>
  <si>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</si>
  <si>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</si>
  <si>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</si>
  <si>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</si>
  <si>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</si>
  <si>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</si>
  <si>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</si>
  <si>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</si>
  <si>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</si>
  <si>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</si>
  <si>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</si>
  <si>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</si>
  <si>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</si>
  <si>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</si>
  <si>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</si>
  <si>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</si>
  <si>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</si>
  <si>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</si>
  <si>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</si>
  <si>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</si>
  <si>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</si>
  <si>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</si>
  <si>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</si>
  <si>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</si>
  <si>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</si>
  <si>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</si>
  <si>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</si>
  <si>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</si>
  <si>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</si>
  <si>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</si>
  <si>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</si>
  <si>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</si>
  <si>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</si>
  <si>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</si>
  <si>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</si>
  <si>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</si>
  <si>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</si>
  <si>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</si>
  <si>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</si>
  <si>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</si>
  <si>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</si>
  <si>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</si>
  <si>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</si>
  <si>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</si>
  <si>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</si>
  <si>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</si>
  <si>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</si>
  <si>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</si>
  <si>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</si>
  <si>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</si>
  <si>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</si>
  <si>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</si>
  <si>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</si>
  <si>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</si>
  <si>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</si>
  <si>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</si>
  <si>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</si>
  <si>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</si>
  <si>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</si>
  <si>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</si>
  <si>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</si>
  <si>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</si>
  <si>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</si>
  <si>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</si>
  <si>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</si>
  <si>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</si>
  <si>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</si>
  <si>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</si>
  <si>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</si>
  <si>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</si>
  <si>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</si>
  <si>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</si>
  <si>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</si>
  <si>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</si>
  <si>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</si>
  <si>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</si>
  <si>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</si>
  <si>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</si>
  <si>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</si>
  <si>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</si>
  <si>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</si>
  <si>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</si>
  <si>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</si>
  <si>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</si>
  <si>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</si>
  <si>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</si>
  <si>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</si>
  <si>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</si>
  <si>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</si>
  <si>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</si>
  <si>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</si>
  <si>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</si>
  <si>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</si>
  <si>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</si>
  <si>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</si>
  <si>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</si>
  <si>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</si>
  <si>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</si>
  <si>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</si>
  <si>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</si>
  <si>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</si>
  <si>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</si>
  <si>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</si>
  <si>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</si>
  <si>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</si>
  <si>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</si>
  <si>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</si>
  <si>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</si>
  <si>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</si>
  <si>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</si>
  <si>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</si>
  <si>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</si>
  <si>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</si>
  <si>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</si>
  <si>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</si>
  <si>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</si>
  <si>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</si>
  <si>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</si>
  <si>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</si>
  <si>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</si>
  <si>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</si>
  <si>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</si>
  <si>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</si>
  <si>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</si>
  <si>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</si>
  <si>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</si>
  <si>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</si>
  <si>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</si>
  <si>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</si>
  <si>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</si>
  <si>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</si>
  <si>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</si>
  <si>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</si>
  <si>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</si>
  <si>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</si>
  <si>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</si>
  <si>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</si>
  <si>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</si>
  <si>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</si>
  <si>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</si>
  <si>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</si>
  <si>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</si>
  <si>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</si>
  <si>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</si>
  <si>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</si>
  <si>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</si>
  <si>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</si>
  <si>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</si>
  <si>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</si>
  <si>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</si>
  <si>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</si>
  <si>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</si>
  <si>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</si>
  <si>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</si>
  <si>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</si>
  <si>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</si>
  <si>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</si>
  <si>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</si>
  <si>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</si>
  <si>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</si>
  <si>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</si>
  <si>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</si>
  <si>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</si>
  <si>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</si>
  <si>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</si>
  <si>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</si>
  <si>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</si>
  <si>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</si>
  <si>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</si>
  <si>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</si>
  <si>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</si>
  <si>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</si>
  <si>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</si>
  <si>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</si>
  <si>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</si>
  <si>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</si>
  <si>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</si>
  <si>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</si>
  <si>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</si>
  <si>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</si>
  <si>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</si>
  <si>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</si>
  <si>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</si>
  <si>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</si>
  <si>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</si>
  <si>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</si>
  <si>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</si>
  <si>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</si>
  <si>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</si>
  <si>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</si>
  <si>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</si>
  <si>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</si>
  <si>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</si>
  <si>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</si>
  <si>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</si>
  <si>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</si>
  <si>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</si>
  <si>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</si>
  <si>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</si>
  <si>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</si>
  <si>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</si>
  <si>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</si>
  <si>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</si>
  <si>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</si>
  <si>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</si>
  <si>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</si>
  <si>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</si>
  <si>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</si>
  <si>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</si>
  <si>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</si>
  <si>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</si>
  <si>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</si>
  <si>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</si>
  <si>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</si>
  <si>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</si>
  <si>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</si>
  <si>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</si>
  <si>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</si>
  <si>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</si>
  <si>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</si>
  <si>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</si>
  <si>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</si>
  <si>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</si>
  <si>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</si>
  <si>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</si>
  <si>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</si>
  <si>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</si>
  <si>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</si>
  <si>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50 mins</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</si>
  <si>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</si>
  <si>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</si>
  <si>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</si>
  <si>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</si>
  <si>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</si>
  <si>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</si>
  <si>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</si>
  <si>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</si>
  <si>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</si>
  <si>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</si>
  <si>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</si>
  <si>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</si>
  <si>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</si>
  <si>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</si>
  <si>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</si>
  <si>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</si>
  <si>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</si>
  <si>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</si>
  <si>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</si>
  <si>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</si>
  <si>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</si>
  <si>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</si>
  <si>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</si>
  <si>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</si>
  <si>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</si>
  <si>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</si>
  <si>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</si>
  <si>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</si>
  <si>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</si>
  <si>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</si>
  <si>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</si>
  <si>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</si>
  <si>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</si>
  <si>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</si>
  <si>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</si>
  <si>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</si>
  <si>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</si>
  <si>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</si>
  <si>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</si>
  <si>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</si>
  <si>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</si>
  <si>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</si>
  <si>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</si>
  <si>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</si>
  <si>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</si>
  <si>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</si>
  <si>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</si>
  <si>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</si>
  <si>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</si>
  <si>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</si>
  <si>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</si>
  <si>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</si>
  <si>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</si>
  <si>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</si>
  <si>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</si>
  <si>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</si>
  <si>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</si>
  <si>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</si>
  <si>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</si>
  <si>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</si>
  <si>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</si>
  <si>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</si>
  <si>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</si>
  <si>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</si>
  <si>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</si>
  <si>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</si>
  <si>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</si>
  <si>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</si>
  <si>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</si>
  <si>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</si>
  <si>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</si>
  <si>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</si>
  <si>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</si>
  <si>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</si>
  <si>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</si>
  <si>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</si>
  <si>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</si>
  <si>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</si>
  <si>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</si>
  <si>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</si>
  <si>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</si>
  <si>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</si>
  <si>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</si>
  <si>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</si>
  <si>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</si>
  <si>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</si>
  <si>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PCM-20251202-00001389</t>
  </si>
  <si>
    <t>SCECO issue in area located the site and team facing access PG problem no parking , with estimated time 1an hour to solve the power issue</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</si>
  <si>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</si>
  <si>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</si>
  <si>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</si>
  <si>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</si>
  <si>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</si>
  <si>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</si>
  <si>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</si>
  <si>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</si>
  <si>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</si>
  <si>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</si>
  <si>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</si>
  <si>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</si>
  <si>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PCM-20251202-00001097</t>
  </si>
  <si>
    <t>LTE sector down due to moudel issue , team on the way need 80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</si>
</sst>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5" dataDxfId="154" headerRowBorderDxfId="152" tableBorderDxfId="153" totalsRowBorderDxfId="151">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330.88649525462824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8.2768402775400318E-2</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5.1842476852471009E-2</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45993.834921180554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45993.834921180554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45993.834921180554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45993.834921180554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45993.834921180554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45993.834921180554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45993.834921180554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45993.834921180554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45993.834921180554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45993.834921180554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45993.834921180554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45993.834921180554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45993.834921180554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45993.834921180554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45993.834921180554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45993.834921180554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45993.834921180554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45993.834921180554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45993.834921180554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45993.834921180554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45993.834921180554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45993.834921180554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45993.834921180554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45993.834921180554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45993.834921180554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45993.834921180554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45993.834921180554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45993.834921180554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45993.834921180554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45993.834921180554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45993.834921180554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45993.834921180554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45993.834921180554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45993.834921180554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45993.834921180554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45993.834921180554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45993.834921180554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45993.834921180554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45993.834921180554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45993.834921180554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45993.834921180554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45993.834921180554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45993.834921180554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45993.834921180554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45993.834921180554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45993.834921180554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45993.834921180554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45993.834921180554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45993.834921180554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45993.834921180554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45993.834921180554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45993.834921180554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45993.834921180554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45993.834921180554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45993.834921180554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45993.834921180554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45993.834921180554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45993.834921180554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45993.834921180554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45993.834921180554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45993.834921180554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45993.834921180554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45993.834921180554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45993.834921180554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45993.834921180554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45993.834921180554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45993.834921180554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45993.834921180554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45993.834921180554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45993.834921180554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45993.834921180554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45993.834921180554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45993.834921180554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45993.834921180554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45993.834921180554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45993.834921180554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45993.834921180554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45993.834921180554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45993.834921180554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45993.834921180554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45993.834921180554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45993.834921180554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45993.834921180554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45993.834921180554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45993.834921180554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45993.834921180554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45993.834921180554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45993.834921180554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45993.834921180554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45993.834921180554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45993.834921180554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45993.834921180554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45993.834921180554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45993.834921180554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45993.834921180554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45993.834921180554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45993.834921180554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45993.834921180554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45993.834921180554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45993.834921180554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45993.834921180554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45993.834921180554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45993.834921180554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45993.834921180554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45993.834921180554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45993.834921180554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45993.834921180554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45993.834921180554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45993.834921180554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45993.834921180554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45993.834921180554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45993.834921180554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45993.834921180554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45993.834921180554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45993.834921180554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45993.834921180554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45993.834921180554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45993.834921180554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45993.834921180554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45993.834921180554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45993.834921180554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45993.834921180554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45993.834921180554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45993.834921180554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45993.834921180554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45993.834921180554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45993.834921180554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45993.834921180554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45993.834921180554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45993.834921180554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45993.834921180554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45993.834921180554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45993.834921180554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45993.834921180554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45993.834921180554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45993.834921180554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45993.834921180554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45993.834921180554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45993.834921180554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45993.834921180554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45993.834921180554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45993.834921180554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45993.834921180554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45993.834921180554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45993.834921180554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45993.834921180554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45993.834921180554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45993.834921180554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45993.834921180554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45993.834921180554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45993.834921180554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45993.834921180554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45993.834921180554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45993.834921180554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45993.834921180554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45993.834921180554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45993.834921180554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45993.834921180554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45993.834921180554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45993.834921180554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45993.834921180554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45993.834921180554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45993.834921180554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45993.834921180554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45993.834921180554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45993.834921180554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45993.834921180554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45993.834921180554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45993.834921180554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45993.834921180554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45993.834921180554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45993.834921180554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45993.834921180554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45993.834921180554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45993.834921180554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45993.834921180554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45993.834921180554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45993.834921180554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45993.834921180554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45993.834921180554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45993.834921180554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45993.834921180554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45993.834921180554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45993.834921180554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45993.834921180554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45993.834921180554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45993.834921180554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45993.834921180554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45993.834921180554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45993.834921180554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45993.834921180554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45993.834921180554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45993.834921180554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45993.834921180554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45993.834921180554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45993.834921180554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45993.834921180554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45993.834921180554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45993.834921180554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45993.834921180554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45993.834921180554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45993.834921180554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45993.834921180554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45993.834921180554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45993.834921180554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45993.834921180554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45993.834921180554</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BFE7A86B-672E-4BF9-BEC7-DDFC9E0DD95B}"/>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168.83508321759291</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9.4475021990729147</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22180</v>
      </c>
      <c r="E5" s="99" t="s">
        <v>39189</v>
      </c>
      <c r="F5" s="100">
        <v>45993.751400462963</v>
      </c>
      <c r="G5" s="101">
        <f ca="1">IFERROR(NOW()-F5,"-")</f>
        <v>8.3520717591454741E-2</v>
      </c>
      <c r="H5" s="100">
        <v>45993.745127314818</v>
      </c>
      <c r="I5" s="18" t="str">
        <f>IFERROR(VLOOKUP(D5,DB!A:F,6,0),"")</f>
        <v>SCECO</v>
      </c>
      <c r="J5" s="18" t="str">
        <f>IFERROR(VLOOKUP(D5,DB!A:G,7,0),"")</f>
        <v>In progress</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45993.834921180554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45993.834921180554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45993.834921180554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45993.834921180554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45993.834921180554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45993.834921180554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45993.834921180554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45993.834921180554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45993.834921180554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45993.834921180554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45993.834921180554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45993.834921180554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45993.834921180554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45993.834921180554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45993.834921180554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45993.834921180554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45993.834921180554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45993.834921180554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45993.834921180554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45993.834921180554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45993.834921180554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45993.834921180554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45993.834921180554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45993.834921180554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45993.834921180554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45993.834921180554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45993.834921180554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45993.834921180554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45993.834921180554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45993.834921180554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45993.834921180554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45993.834921180554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45993.834921180554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45993.834921180554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45993.834921180554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45993.834921180554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45993.834921180554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45993.834921180554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45993.834921180554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45993.834921180554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45993.834921180554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45993.834921180554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45993.834921180554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45993.834921180554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45993.834921180554</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45993.834921180554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45993.834921180554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45993.834921180554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45993.834921180554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45993.834921180554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45993.834921180554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45993.834921180554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45993.834921180554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45993.834921180554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45993.834921180554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45993.834921180554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45993.834921180554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45993.834921180554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45993.834921180554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45993.834921180554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45993.834921180554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45993.834921180554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45993.834921180554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45993.834921180554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45993.834921180554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45993.834921180554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45993.834921180554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45993.834921180554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45993.834921180554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45993.834921180554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45993.834921180554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45993.834921180554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45993.834921180554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45993.834921180554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45993.834921180554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45993.834921180554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45993.834921180554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45993.834921180554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45993.834921180554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45993.834921180554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45993.834921180554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45993.834921180554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45993.834921180554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45993.834921180554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45993.834921180554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45993.834921180554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45993.834921180554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45993.834921180554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45993.834921180554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45993.834921180554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45993.834921180554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45993.834921180554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45993.834921180554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45993.834921180554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45993.834921180554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45993.834921180554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45993.834921180554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45993.834921180554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45993.834921180554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45993.834921180554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45993.834921180554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45993.834921180554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45993.834921180554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45993.834921180554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45993.834921180554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45993.834921180554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45993.834921180554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45993.834921180554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45993.834921180554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45993.834921180554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45993.834921180554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45993.834921180554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45993.834921180554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45993.834921180554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45993.834921180554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45993.834921180554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45993.834921180554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45993.834921180554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45993.834921180554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45993.834921180554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45993.834921180554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45993.834921180554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45993.834921180554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45993.834921180554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45993.834921180554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45993.834921180554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45993.834921180554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45993.834921180554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45993.834921180554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45993.834921180554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45993.834921180554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45993.834921180554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45993.834921180554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45993.834921180554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45993.834921180554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45993.834921180554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45993.834921180554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45993.834921180554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45993.834921180554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45993.834921180554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45993.834921180554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45993.834921180554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45993.834921180554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45993.834921180554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45993.834921180554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45993.834921180554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45993.834921180554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45993.834921180554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45993.834921180554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45993.834921180554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45993.834921180554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45993.834921180554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45993.834921180554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45993.834921180554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45993.834921180554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45993.834921180554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45993.834921180554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45993.834921180554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45993.834921180554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45993.834921180554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45993.834921180554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45993.834921180554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45993.834921180554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45993.834921180554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45993.834921180554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45993.834921180554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45993.834921180554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45993.834921180554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45993.834921180554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45993.834921180554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45993.834921180554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45993.834921180554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45993.834921180554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45993.834921180554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45993.834921180554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45993.834921180554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45993.834921180554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45993.834921180554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45993.834921180554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45993.834921180554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45993.834921180554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45993.834921180554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45993.834921180554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45993.834921180554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45993.834921180554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45993.834921180554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45993.834921180554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45993.834921180554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45993.834921180554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45993.834921180554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45993.834921180554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45993.834921180554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45993.834921180554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45993.834921180554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45993.834921180554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45993.834921180554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45993.834921180554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45993.834921180554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45993.834921180554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45993.834921180554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45993.834921180554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45993.834921180554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45993.834921180554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45993.834921180554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45993.834921180554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45993.834921180554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45993.834921180554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45993.834921180554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45993.834921180554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45993.834921180554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45993.834921180554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45993.834921180554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45993.834921180554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45993.834921180554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45993.834921180554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45993.834921180554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45993.834921180554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45993.834921180554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45993.834921180554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45993.834921180554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45993.834921180554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45993.834921180554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45993.834921180554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45993.834921180554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45993.834921180554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45993.834921180554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45993.834921180554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45993.834921180554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45993.834921180554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45993.834921180554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45993.834921180554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45993.834921180554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45993.834921180554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45993.834921180554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45993.834921180554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45993.834921180554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45993.834921180554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45993.834921180554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45993.834921180554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45993.834921180554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45993.834921180554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45993.834921180554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45993.834921180554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45993.834921180554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45993.834921180554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45993.834921180554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45993.834921180554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45993.834921180554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45993.834921180554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45993.834921180554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45993.834921180554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45993.834921180554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45993.834921180554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45993.834921180554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45993.834921180554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45993.834921180554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45993.834921180554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45993.834921180554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45993.834921180554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45993.834921180554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45993.834921180554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45993.834921180554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45993.834921180554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45993.834921180554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45993.834921180554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45993.834921180554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45993.834921180554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45993.834921180554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45993.834921180554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45993.834921180554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45993.834921180554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45993.834921180554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45993.834921180554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45993.834921180554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45993.834921180554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45993.834921180554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45993.834921180554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45993.834921180554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45993.834921180554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45993.834921180554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45993.834921180554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45993.834921180554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45993.834921180554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45993.834921180554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45993.834921180554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45993.834921180554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45993.834921180554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45993.834921180554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45993.834921180554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45993.834921180554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45993.834921180554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45993.834921180554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45993.834921180554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45993.834921180554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45993.834921180554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45993.834921180554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45993.834921180554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45993.834921180554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45993.834921180554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45993.834921180554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45993.834921180554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45993.834921180554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45993.834921180554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45993.834921180554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45993.834921180554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45993.834921180554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45993.834921180554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45993.834921180554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45993.834921180554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45993.834921180554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45993.834921180554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45993.834921180554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45993.834921180554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45993.834921180554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45993.834921180554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45993.834921180554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45993.834921180554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45993.834921180554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45993.834921180554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45993.834921180554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45993.834921180554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45993.834921180554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45993.834921180554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45993.834921180554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45993.834921180554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45993.834921180554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45993.834921180554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45993.834921180554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45993.834921180554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45993.834921180554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45993.834921180554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45993.834921180554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45993.834921180554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45993.834921180554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45993.834921180554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45993.834921180554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45993.834921180554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45993.834921180554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45993.834921180554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45993.834921180554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45993.834921180554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45993.834921180554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45993.834921180554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45993.834921180554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45993.834921180554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45993.834921180554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45993.834921180554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45993.834921180554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45993.834921180554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45993.834921180554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45993.834921180554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45993.834921180554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45993.834921180554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45993.834921180554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45993.834921180554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45993.834921180554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45993.834921180554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45993.834921180554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45993.834921180554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45993.834921180554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45993.834921180554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45993.834921180554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45993.834921180554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45993.834921180554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45993.834921180554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45993.834921180554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45993.834921180554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45993.834921180554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45993.834921180554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45993.834921180554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45993.834921180554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45993.834921180554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45993.834921180554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45993.834921180554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45993.834921180554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45993.834921180554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45993.834921180554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45993.834921180554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45993.834921180554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45993.834921180554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45993.834921180554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45993.834921180554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45993.834921180554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45993.834921180554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45993.834921180554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45993.834921180554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45993.834921180554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45993.834921180554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45993.834921180554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45993.834921180554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45993.834921180554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45993.834921180554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45993.834921180554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45993.834921180554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45993.834921180554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45993.834921180554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45993.834921180554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45993.834921180554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45993.834921180554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45993.834921180554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45993.834921180554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45993.834921180554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45993.834921180554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45993.834921180554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45993.834921180554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45993.834921180554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45993.834921180554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45993.834921180554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45993.834921180554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45993.834921180554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45993.834921180554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45993.834921180554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45993.834921180554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45993.834921180554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45993.834921180554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45993.834921180554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45993.834921180554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45993.834921180554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45993.834921180554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45993.834921180554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45993.834921180554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45993.834921180554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45993.834921180554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45993.834921180554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45993.834921180554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45993.834921180554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45993.834921180554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45993.834921180554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45993.834921180554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45993.834921180554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45993.834921180554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45993.834921180554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45993.834921180554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45993.834921180554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45993.834921180554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45993.834921180554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45993.834921180554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45993.834921180554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45993.834921180554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45993.834921180554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45993.834921180554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45993.834921180554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45993.834921180554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45993.834921180554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45993.834921180554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45993.834921180554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45993.834921180554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45993.834921180554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45993.834921180554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45993.834921180554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45993.834921180554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45993.834921180554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45993.834921180554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45993.834921180554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45993.834921180554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45993.834921180554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45993.834921180554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45993.834921180554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45993.834921180554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45993.834921180554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45993.834921180554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45993.834921180554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45993.834921180554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45993.834921180554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45993.834921180554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45993.834921180554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45993.834921180554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45993.834921180554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45993.834921180554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45993.834921180554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45993.834921180554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45993.834921180554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45993.834921180554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45993.834921180554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45993.834921180554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45993.834921180554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45993.834921180554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45993.834921180554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45993.834921180554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45993.834921180554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45993.834921180554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45993.834921180554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45993.834921180554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45993.834921180554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45993.834921180554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45993.834921180554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45993.834921180554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45993.834921180554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45993.834921180554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45993.834921180554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45993.834921180554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45993.834921180554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45993.834921180554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45993.834921180554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45993.834921180554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45993.834921180554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45993.834921180554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45993.834921180554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45993.834921180554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45993.834921180554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45993.834921180554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45993.834921180554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45993.834921180554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45993.834921180554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45993.834921180554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45993.834921180554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45993.834921180554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45993.834921180554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45993.834921180554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45993.834921180554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45993.834921180554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45993.834921180554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45993.834921180554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45993.834921180554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45993.834921180554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45993.834921180554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45993.834921180554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45993.834921180554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45993.834921180554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45993.834921180554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45993.834921180554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45993.834921180554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45993.834921180554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45993.834921180554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45993.834921180554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45993.834921180554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45993.834921180554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45993.834921180554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45993.834921180554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45993.834921180554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45993.834921180554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45993.834921180554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45993.834921180554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45993.834921180554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45993.834921180554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45993.834921180554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45993.834921180554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45993.834921180554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45993.834921180554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45993.834921180554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45993.834921180554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45993.834921180554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45993.834921180554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45993.834921180554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45993.834921180554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45993.834921180554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45993.834921180554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45993.834921180554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45993.834921180554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45993.834921180554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45993.834921180554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45993.834921180554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45993.834921180554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45993.834921180554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45993.834921180554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45993.834921180554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45993.834921180554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45993.834921180554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45993.834921180554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45993.834921180554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45993.834921180554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45993.834921180554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45993.834921180554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45993.834921180554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45993.834921180554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45993.834921180554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45993.834921180554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45993.834921180554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45993.834921180554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45993.834921180554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45993.834921180554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45993.834921180554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45993.834921180554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45993.834921180554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45993.834921180554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45993.834921180554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45993.834921180554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45993.834921180554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45993.834921180554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45993.834921180554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45993.834921180554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45993.834921180554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45993.834921180554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45993.834921180554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45993.834921180554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45993.834921180554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45993.834921180554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45993.834921180554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45993.834921180554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45993.834921180554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45993.834921180554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45993.834921180554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45993.834921180554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45993.834921180554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45993.834921180554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45993.834921180554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45993.834921180554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45993.834921180554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45993.834921180554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45993.834921180554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45993.834921180554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45993.834921180554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45993.834921180554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45993.834921180554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45993.834921180554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45993.834921180554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45993.834921180554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45993.834921180554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45993.834921180554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45993.834921180554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45993.834921180554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45993.834921180554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45993.834921180554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45993.834921180554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45993.834921180554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45993.834921180554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45993.834921180554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45993.834921180554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45993.834921180554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45993.834921180554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45993.834921180554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45993.834921180554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45993.834921180554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45993.834921180554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45993.834921180554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45993.834921180554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45993.834921180554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45993.834921180554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45993.834921180554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45993.834921180554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45993.834921180554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45993.834921180554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45993.834921180554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45993.834921180554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45993.834921180554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45993.834921180554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45993.834921180554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45993.834921180554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45993.834921180554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45993.834921180554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45993.834921180554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45993.834921180554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45993.834921180554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45993.834921180554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45993.834921180554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45993.834921180554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45993.834921180554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45993.834921180554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45993.834921180554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45993.834921180554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45993.834921180554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45993.834921180554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45993.834921180554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45993.834921180554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45993.834921180554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45993.834921180554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45993.834921180554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45993.834921180554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45993.834921180554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45993.834921180554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45993.834921180554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45993.834921180554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45993.834921180554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45993.834921180554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45993.834921180554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45993.834921180554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45993.834921180554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45993.834921180554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45993.834921180554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45993.834921180554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45993.834921180554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45993.834921180554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45993.834921180554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45993.834921180554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45993.834921180554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45993.834921180554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45993.834921180554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45993.834921180554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45993.834921180554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45993.834921180554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45993.834921180554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45993.834921180554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45993.834921180554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45993.834921180554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45993.834921180554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45993.834921180554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45993.834921180554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45993.834921180554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45993.834921180554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45993.834921180554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45993.834921180554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45993.834921180554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45993.834921180554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45993.834921180554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45993.834921180554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45993.834921180554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45993.834921180554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45993.834921180554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45993.834921180554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45993.834921180554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45993.834921180554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45993.834921180554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45993.834921180554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45993.834921180554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45993.834921180554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45993.834921180554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45993.834921180554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45993.834921180554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45993.834921180554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45993.834921180554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45993.834921180554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45993.834921180554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45993.834921180554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45993.834921180554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45993.834921180554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45993.834921180554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45993.834921180554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45993.834921180554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45993.834921180554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45993.834921180554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45993.834921180554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45993.834921180554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45993.834921180554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45993.834921180554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45993.834921180554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45993.834921180554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45993.834921180554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45993.834921180554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45993.834921180554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45993.834921180554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45993.834921180554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45993.834921180554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45993.834921180554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45993.834921180554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45993.834921180554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45993.834921180554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45993.834921180554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45993.834921180554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45993.834921180554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45993.834921180554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45993.834921180554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45993.834921180554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45993.834921180554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45993.834921180554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45993.834921180554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45993.834921180554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45993.834921180554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45993.834921180554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45993.834921180554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45993.834921180554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45993.834921180554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45993.834921180554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45993.834921180554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45993.834921180554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45993.834921180554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45993.834921180554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45993.834921180554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45993.834921180554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45993.834921180554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45993.834921180554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45993.834921180554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45993.834921180554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45993.834921180554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45993.834921180554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45993.834921180554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45993.834921180554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45993.834921180554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45993.834921180554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45993.834921180554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45993.834921180554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45993.834921180554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45993.834921180554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45993.834921180554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45993.834921180554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45993.834921180554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45993.834921180554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45993.834921180554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45993.834921180554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45993.834921180554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45993.834921180554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45993.834921180554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45993.834921180554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45993.834921180554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45993.834921180554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45993.834921180554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45993.834921180554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45993.834921180554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45993.834921180554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45993.834921180554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45993.834921180554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45993.834921180554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45993.834921180554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45993.834921180554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45993.834921180554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45993.834921180554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45993.834921180554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45993.834921180554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45993.834921180554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45993.834921180554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45993.834921180554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45993.834921180554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45993.834921180554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45993.834921180554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45993.834921180554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45993.834921180554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45993.834921180554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45993.834921180554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45993.834921180554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45993.834921180554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45993.834921180554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45993.834921180554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45993.834921180554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45993.834921180554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45993.834921180554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45993.834921180554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45993.834921180554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45993.834921180554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45993.834921180554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45993.834921180554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45993.834921180554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45993.834921180554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45993.834921180554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45993.834921180554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45993.834921180554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45993.834921180554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45993.834921180554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45993.834921180554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45993.834921180554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45993.834921180554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45993.834921180554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45993.834921180554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45993.834921180554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45993.834921180554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45993.834921180554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45993.834921180554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45993.834921180554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45993.834921180554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45993.834921180554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45993.834921180554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45993.834921180554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45993.834921180554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45993.834921180554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45993.834921180554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45993.834921180554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45993.834921180554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45993.834921180554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45993.834921180554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45993.834921180554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45993.834921180554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45993.834921180554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45993.834921180554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45993.834921180554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45993.834921180554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45993.834921180554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45993.834921180554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45993.834921180554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45993.834921180554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45993.834921180554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45993.834921180554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45993.834921180554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45993.834921180554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45993.834921180554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45993.834921180554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45993.834921180554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45993.834921180554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45993.834921180554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45993.834921180554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45993.834921180554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45993.834921180554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45993.834921180554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45993.834921180554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45993.834921180554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45993.834921180554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45993.834921180554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45993.834921180554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45993.834921180554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45993.834921180554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45993.834921180554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45993.834921180554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45993.834921180554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45993.834921180554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45993.834921180554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45993.834921180554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45993.834921180554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45993.834921180554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45993.834921180554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45993.834921180554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45993.834921180554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45993.834921180554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45993.834921180554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45993.834921180554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45993.834921180554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45993.834921180554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45993.834921180554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45993.834921180554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45993.834921180554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45993.834921180554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45993.834921180554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45993.834921180554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45993.834921180554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45993.834921180554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45993.834921180554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45993.834921180554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45993.834921180554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45993.834921180554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45993.834921180554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45993.834921180554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45993.834921180554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45993.834921180554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45993.834921180554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45993.834921180554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45993.834921180554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45993.834921180554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45993.834921180554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45993.834921180554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45993.834921180554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45993.834921180554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45993.834921180554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45993.834921180554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45993.834921180554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45993.834921180554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45993.834921180554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45993.834921180554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45993.834921180554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45993.834921180554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45993.834921180554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45993.834921180554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45993.834921180554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45993.834921180554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45993.834921180554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45993.834921180554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45993.834921180554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45993.834921180554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45993.834921180554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45993.834921180554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45993.834921180554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45993.834921180554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45993.834921180554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45993.834921180554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45993.834921180554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45993.834921180554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45993.834921180554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45993.834921180554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45993.834921180554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45993.834921180554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45993.834921180554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45993.834921180554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45993.834921180554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45993.834921180554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45993.834921180554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45993.834921180554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45993.834921180554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45993.834921180554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45993.834921180554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45993.834921180554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45993.834921180554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45993.834921180554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45993.834921180554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45993.834921180554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45993.834921180554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45993.834921180554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45993.834921180554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45993.834921180554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45993.834921180554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45993.834921180554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45993.834921180554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45993.834921180554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45993.834921180554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45993.834921180554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45993.834921180554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45993.834921180554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45993.834921180554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45993.834921180554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45993.834921180554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45993.834921180554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45993.834921180554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45993.834921180554</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290.35420358795818</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2</v>
      </c>
      <c r="D3" s="88" t="s">
        <v>35271</v>
      </c>
      <c r="E3" s="91" t="s">
        <v>39106</v>
      </c>
      <c r="F3" s="92">
        <v>45993.737430555557</v>
      </c>
      <c r="G3" s="93">
        <f t="shared" ref="G3:G57" ca="1" si="0">IFERROR(NOW()-F3,"")</f>
        <v>9.7490624997590203E-2</v>
      </c>
      <c r="H3" s="92">
        <v>45993.737430555557</v>
      </c>
      <c r="I3" s="110" t="str">
        <f>IFERROR(VLOOKUP(D3,DB!A:F,6,0),"")</f>
        <v>Generator-SG</v>
      </c>
      <c r="J3" s="110" t="str">
        <f>IFERROR(VLOOKUP(D3,DB!A:G,7,0),"")</f>
        <v>Dead</v>
      </c>
      <c r="K3" s="94" t="s">
        <v>39201</v>
      </c>
      <c r="L3" s="88" t="str">
        <f>IFERROR(VLOOKUP(D3,DB!A:I,9,0),"")</f>
        <v>Latis</v>
      </c>
    </row>
    <row r="4" spans="1:16" ht="15" customHeight="1">
      <c r="A4" s="110"/>
      <c r="B4" s="110" t="str">
        <f>IFERROR(VLOOKUP(D4,DB!A:K,11,0),"")</f>
        <v/>
      </c>
      <c r="C4" s="90"/>
      <c r="D4" s="88"/>
      <c r="E4" s="91"/>
      <c r="F4" s="92"/>
      <c r="G4" s="93">
        <f t="shared" ca="1" si="0"/>
        <v>45993.834921180554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45993.834921180554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45993.834921180554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45993.834921180554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45993.834921180554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45993.834921180554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45993.834921180554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45993.834921180554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45993.834921180554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45993.834921180554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45993.834921180554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45993.834921180554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45993.834921180554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45993.834921180554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45993.834921180554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45993.834921180554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45993.834921180554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45993.834921180554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45993.834921180554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45993.834921180554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45993.834921180554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45993.834921180554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45993.834921180554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45993.834921180554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45993.834921180554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45993.834921180554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45993.834921180554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45993.834921180554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45993.834921180554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45993.834921180554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45993.834921180554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45993.834921180554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45993.834921180554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45993.834921180554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45993.834921180554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45993.834921180554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45993.834921180554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45993.834921180554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45993.834921180554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45993.834921180554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45993.834921180554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45993.834921180554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45993.834921180554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45993.834921180554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45993.834921180554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45993.834921180554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45993.834921180554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45993.834921180554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45993.834921180554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45993.834921180554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45993.834921180554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45993.834921180554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45993.834921180554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45993.834921180554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45993.834921180554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45993.834921180554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45993.834921180554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45993.834921180554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45993.834921180554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45993.834921180554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45993.834921180554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45993.834921180554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45993.834921180554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45993.834921180554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45993.834921180554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45993.834921180554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45993.834921180554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45993.834921180554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45993.834921180554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45993.834921180554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45993.834921180554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45993.834921180554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45993.834921180554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45993.834921180554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45993.834921180554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45993.834921180554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45993.834921180554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45993.834921180554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45993.834921180554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45993.834921180554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45993.834921180554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45993.834921180554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45993.834921180554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45993.834921180554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45993.834921180554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45993.834921180554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45993.834921180554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45993.834921180554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45993.834921180554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45993.834921180554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45993.834921180554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45993.834921180554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45993.834921180554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45993.834921180554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45993.834921180554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45993.834921180554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45993.834921180554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45993.834921180554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45993.834921180554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45993.834921180554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45993.834921180554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45993.834921180554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45993.834921180554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45993.834921180554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45993.834921180554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45993.834921180554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45993.834921180554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45993.834921180554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45993.834921180554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45993.834921180554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45993.834921180554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45993.834921180554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45993.834921180554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45993.834921180554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45993.834921180554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45993.834921180554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45993.834921180554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45993.834921180554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45993.834921180554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45993.834921180554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45993.834921180554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45993.834921180554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45993.834921180554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45993.834921180554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45993.834921180554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45993.834921180554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45993.834921180554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45993.834921180554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45993.834921180554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45993.834921180554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45993.834921180554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45993.834921180554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45993.834921180554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45993.834921180554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45993.834921180554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45993.834921180554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45993.834921180554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45993.834921180554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45993.834921180554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45993.834921180554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45993.834921180554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45993.834921180554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45993.834921180554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45993.834921180554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45993.834921180554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45993.834921180554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45993.834921180554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45993.834921180554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45993.834921180554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45993.834921180554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45993.834921180554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45993.834921180554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45993.834921180554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45993.834921180554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45993.834921180554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45993.834921180554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45993.834921180554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45993.834921180554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45993.834921180554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45993.834921180554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45993.834921180554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45993.834921180554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45993.834921180554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45993.834921180554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45993.834921180554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45993.834921180554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45993.834921180554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45993.834921180554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45993.834921180554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45993.834921180554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45993.834921180554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45993.834921180554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45993.834921180554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45993.834921180554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45993.834921180554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45993.834921180554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45993.834921180554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45993.834921180554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45993.834921180554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45993.834921180554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45993.834921180554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45993.834921180554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45993.834921180554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45993.834921180554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45993.834921180554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45993.834921180554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45993.834921180554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45993.834921180554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45993.834921180554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45993.834921180554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45993.834921180554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45993.834921180554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45993.834921180554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45993.834921180554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45993.834921180554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45993.834921180554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45993.834921180554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45993.834921180554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45993.834921180554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45993.834921180554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45993.834921180554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45993.834921180554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45993.834921180554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45993.834921180554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45993.834921180554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45993.834921180554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45993.834921180554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45993.834921180554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45993.834921180554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45993.834921180554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45993.834921180554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45993.834921180554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45993.834921180554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45993.834921180554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45993.834921180554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45993.834921180554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45993.834921180554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45993.834921180554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45993.834921180554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45993.834921180554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45993.834921180554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45993.834921180554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45993.834921180554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45993.834921180554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45993.834921180554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45993.834921180554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45993.834921180554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45993.834921180554</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workbookViewId="0">
      <selection activeCell="D19" sqref="D1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102.00286099536606</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67.646043865737738</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45.17381006944197</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12.461622569440806</v>
      </c>
      <c r="H5" s="136">
        <v>45981.360798611109</v>
      </c>
      <c r="I5" s="106" t="str">
        <f>IFERROR(VLOOKUP(D5,DB!A:F,6,0),"")</f>
        <v>SCECO</v>
      </c>
      <c r="J5" s="106" t="str">
        <f>IFERROR(VLOOKUP(D5,DB!A:G,7,0),"")</f>
        <v>Dead</v>
      </c>
      <c r="K5" s="106" t="s">
        <v>39209</v>
      </c>
      <c r="L5" s="106" t="str">
        <f>IFERROR(VLOOKUP(D5,DB!A:I,9,0),"")</f>
        <v>Latis</v>
      </c>
    </row>
    <row r="6" spans="1:13">
      <c r="A6" s="37"/>
      <c r="B6" s="37" t="str">
        <f>IFERROR(VLOOKUP(D6,DB!A:K,11,0),"")</f>
        <v/>
      </c>
      <c r="C6" s="37"/>
      <c r="D6" s="37"/>
      <c r="E6" s="37"/>
      <c r="F6" s="38"/>
      <c r="G6" s="135">
        <f ca="1">IFERROR(NOW()-F6,"")</f>
        <v>45993.834921180554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45993.834921180554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45993.834921180554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45993.834921180554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45993.834921180554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45993.834921180554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45993.834921180554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45993.834921180554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45993.834921180554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45993.834921180554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45993.834921180554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45993.834921180554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45993.834921180554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45993.834921180554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45993.834921180554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45993.834921180554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45993.834921180554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45993.834921180554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45993.834921180554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45993.834921180554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45993.834921180554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45993.834921180554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45993.834921180554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45993.834921180554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45993.834921180554</v>
      </c>
      <c r="H30" s="38"/>
      <c r="I30" s="37" t="str">
        <f>IFERROR(VLOOKUP(D30,DB!A:F,6,0),"")</f>
        <v/>
      </c>
      <c r="J30" s="37" t="str">
        <f>IFERROR(VLOOKUP(D30,DB!A:G,7,0),"")</f>
        <v/>
      </c>
      <c r="K30" s="37"/>
      <c r="L30" s="37" t="str">
        <f>IFERROR(VLOOKUP(D30,DB!A:I,9,0),"")</f>
        <v/>
      </c>
    </row>
    <row r="31" spans="1:12">
      <c r="A31" s="150"/>
      <c r="B31" s="150" t="str">
        <f>IFERROR(VLOOKUP(D31,DB!A:K,11,0),"")</f>
        <v/>
      </c>
      <c r="C31" s="150"/>
      <c r="D31" s="150"/>
      <c r="E31" s="150"/>
      <c r="F31" s="151"/>
      <c r="G31" s="152">
        <f ca="1">IFERROR(NOW()-F31,"")</f>
        <v>45993.834921180554</v>
      </c>
      <c r="H31" s="151"/>
      <c r="I31" s="150" t="str">
        <f>IFERROR(VLOOKUP(D31,DB!A:F,6,0),"")</f>
        <v/>
      </c>
      <c r="J31" s="150" t="str">
        <f>IFERROR(VLOOKUP(D31,DB!A:G,7,0),"")</f>
        <v/>
      </c>
      <c r="K31" s="150"/>
      <c r="L31" s="150"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tabSelected="1"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31005</v>
      </c>
      <c r="E2" s="142" t="s">
        <v>39106</v>
      </c>
      <c r="F2" s="121">
        <v>45993.631064814814</v>
      </c>
      <c r="G2" s="72">
        <f ca="1">IFERROR(NOW()-F2,"-")</f>
        <v>0.20385636574064847</v>
      </c>
      <c r="H2" s="121">
        <v>45993.631064814814</v>
      </c>
      <c r="I2" s="119" t="str">
        <f>IFERROR(VLOOKUP(D2,DB!A:F,6,0),"")</f>
        <v>SCECO+STB</v>
      </c>
      <c r="J2" s="119" t="str">
        <f>IFERROR(VLOOKUP(D2,DB!A:G,7,0),"")</f>
        <v>Good</v>
      </c>
      <c r="K2" s="122" t="s">
        <v>39211</v>
      </c>
      <c r="L2" s="137" t="str">
        <f>IFERROR(VLOOKUP(D2,DB!A:I,9,0),"")</f>
        <v>Latis</v>
      </c>
    </row>
    <row r="3" spans="1:16382" ht="31.5" customHeight="1">
      <c r="A3" s="118"/>
      <c r="B3" s="119" t="str">
        <f>IFERROR(VLOOKUP(D3,DB!A:K,11,0),"")</f>
        <v/>
      </c>
      <c r="C3" s="120"/>
      <c r="D3" s="119"/>
      <c r="E3" s="142"/>
      <c r="F3" s="121"/>
      <c r="G3" s="72">
        <f ca="1">IFERROR(NOW()-F3,"-")</f>
        <v>45993.834921180554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45993.834921180554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45993.834921180554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45993.834921180554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45993.834921180554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45993.834921180554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45993.834921180554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45993.834921180554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45993.834921180554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45993.834921180554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45993.834921180554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45993.834921180554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45993.834921180554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45993.834921180554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45993.834921180554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45993.834921180554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45993.834921180554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45993.834921180554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45993.834921180554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45993.834921180554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45993.834921180554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45993.834921180554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45993.834921180554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45993.834921180554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45993.834921180554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45993.834921180554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45993.834921180554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45993.834921180554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45993.834921180554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45993.834921180554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45993.834921180554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45993.834921180554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45993.834921180554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45993.834921180554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45993.834921180554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45993.834921180554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45993.834921180554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45993.834921180554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45993.834921180554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45993.834921180554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45993.834921180554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45993.834921180554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45993.834921180554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45993.834921180554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45993.834921180554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45993.834921180554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45993.834921180554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45993.834921180554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45993.834921180554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45993.834921180554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45993.834921180554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45993.834921180554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45993.834921180554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45993.834921180554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45993.834921180554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45993.834921180554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45993.834921180554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45993.834921180554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45993.834921180554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45993.834921180554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45993.834921180554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45993.834921180554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45993.834921180554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45993.834921180554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45993.834921180554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45993.834921180554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45993.834921180554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45993.834921180554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45993.834921180554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45993.834921180554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45993.834921180554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45993.834921180554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45993.834921180554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45993.834921180554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45993.834921180554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45993.834921180554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45993.834921180554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45993.834921180554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45993.834921180554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45993.834921180554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45993.834921180554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45993.834921180554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45993.834921180554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45993.834921180554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45993.834921180554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45993.834921180554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45993.834921180554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45993.834921180554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45993.834921180554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45993.834921180554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45993.834921180554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45993.834921180554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45993.834921180554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45993.834921180554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45993.834921180554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45993.834921180554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45993.834921180554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45993.834921180554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45993.834921180554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45993.834921180554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45993.834921180554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45993.834921180554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45993.834921180554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45993.834921180554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45993.834921180554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45993.834921180554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45993.834921180554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45993.834921180554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45993.834921180554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45993.834921180554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45993.834921180554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45993.834921180554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45993.834921180554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45993.834921180554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45993.834921180554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45993.834921180554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45993.834921180554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45993.834921180554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45993.834921180554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45993.834921180554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45993.834921180554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45993.834921180554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45993.834921180554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45993.834921180554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45993.834921180554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45993.834921180554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45993.834921180554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45993.834921180554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45993.834921180554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45993.834921180554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45993.834921180554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45993.834921180554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45993.834921180554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45993.834921180554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45993.834921180554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45993.834921180554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45993.834921180554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45993.834921180554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45993.834921180554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45993.834921180554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45993.834921180554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45993.834921180554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45993.834921180554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45993.834921180554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45993.834921180554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45993.834921180554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45993.834921180554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45993.834921180554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45993.834921180554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45993.834921180554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45993.834921180554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45993.834921180554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45993.834921180554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45993.834921180554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45993.834921180554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45993.834921180554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45993.834921180554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45993.834921180554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45993.834921180554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45993.834921180554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45993.834921180554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45993.834921180554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45993.834921180554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45993.834921180554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45993.834921180554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45993.834921180554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45993.834921180554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45993.834921180554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45993.834921180554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45993.834921180554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45993.834921180554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45993.834921180554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45993.834921180554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45993.834921180554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45993.834921180554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45993.834921180554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45993.834921180554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45993.834921180554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45993.834921180554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45993.834921180554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45993.834921180554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45993.834921180554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45993.834921180554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45993.834921180554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45993.834921180554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45993.834921180554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45993.834921180554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45993.834921180554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45993.834921180554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45993.834921180554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45993.834921180554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45993.834921180554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45993.834921180554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45993.834921180554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45993.834921180554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45993.834921180554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45993.834921180554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45993.834921180554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45993.834921180554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45993.834921180554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45993.834921180554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45993.834921180554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45993.834921180554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45993.834921180554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45993.834921180554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45993.834921180554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45993.834921180554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45993.834921180554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45993.834921180554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45993.834921180554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45993.834921180554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45993.834921180554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45993.834921180554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45993.834921180554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45993.834921180554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45993.834921180554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45993.834921180554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45993.834921180554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45993.834921180554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45993.834921180554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45993.834921180554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45993.834921180554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45993.834921180554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45993.834921180554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45993.834921180554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45993.834921180554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45993.834921180554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45993.834921180554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45993.834921180554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45993.834921180554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45993.834921180554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45993.834921180554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45993.834921180554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45993.834921180554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45993.834921180554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45993.834921180554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45993.834921180554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45993.834921180554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45993.834921180554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45993.834921180554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45993.834921180554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45993.834921180554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45993.834921180554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45993.834921180554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45993.834921180554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45993.834921180554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45993.834921180554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45993.834921180554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45993.834921180554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45993.834921180554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45993.834921180554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45993.834921180554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45993.834921180554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45993.834921180554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45993.834921180554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45993.834921180554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45993.834921180554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45993.834921180554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45993.834921180554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45993.834921180554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45993.834921180554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45993.834921180554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45993.834921180554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45993.834921180554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45993.834921180554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45993.834921180554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45993.834921180554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45993.834921180554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45993.834921180554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45993.834921180554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45993.834921180554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45993.834921180554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45993.834921180554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45993.834921180554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45993.834921180554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45993.834921180554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45993.834921180554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45993.834921180554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45993.834921180554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45993.834921180554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45993.834921180554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45993.834921180554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45993.834921180554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45993.834921180554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45993.834921180554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45993.834921180554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45993.834921180554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45993.834921180554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45993.834921180554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45993.834921180554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45993.834921180554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45993.834921180554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45993.834921180554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45993.834921180554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45993.834921180554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45993.834921180554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45993.834921180554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45993.834921180554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45993.834921180554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45993.834921180554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45993.834921180554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45993.834921180554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45993.834921180554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45993.834921180554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45993.834921180554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45993.834921180554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45993.834921180554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45993.834921180554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45993.834921180554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45993.834921180554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45993.834921180554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45993.834921180554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45993.834921180554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45993.834921180554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45993.834921180554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45993.834921180554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45993.834921180554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45993.834921180554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45993.834921180554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45993.834921180554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45993.834921180554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45993.834921180554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45993.834921180554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45993.834921180554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45993.834921180554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45993.834921180554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45993.834921180554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45993.834921180554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45993.834921180554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45993.834921180554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45993.834921180554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45993.834921180554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45993.834921180554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45993.834921180554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45993.834921180554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45993.834921180554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45993.834921180554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45993.834921180554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45993.834921180554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45993.834921180554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45993.834921180554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45993.834921180554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45993.834921180554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45993.834921180554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45993.834921180554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45993.834921180554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45993.834921180554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45993.834921180554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45993.834921180554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45993.834921180554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45993.834921180554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45993.834921180554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45993.834921180554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45993.834921180554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45993.834921180554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45993.834921180554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45993.834921180554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45993.834921180554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45993.834921180554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45993.834921180554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45993.834921180554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45993.834921180554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45993.834921180554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45993.834921180554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45993.834921180554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45993.834921180554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45993.834921180554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45993.834921180554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45993.834921180554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45993.834921180554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45993.834921180554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45993.834921180554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45993.834921180554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45993.834921180554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45993.834921180554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45993.834921180554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45993.834921180554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45993.834921180554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45993.834921180554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45993.834921180554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45993.834921180554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45993.834921180554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45993.834921180554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45993.834921180554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45993.834921180554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45993.834921180554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45993.834921180554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45993.834921180554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45993.834921180554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45993.834921180554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45993.834921180554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45993.834921180554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45993.834921180554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45993.834921180554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45993.834921180554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45993.834921180554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45993.834921180554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45993.834921180554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45993.834921180554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45993.834921180554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45993.834921180554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45993.834921180554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45993.834921180554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45993.834921180554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45993.834921180554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45993.834921180554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45993.834921180554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45993.834921180554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45993.834921180554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45993.834921180554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45993.834921180554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45993.834921180554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45993.834921180554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45993.834921180554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45993.834921180554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45993.834921180554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45993.834921180554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45993.834921180554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45993.834921180554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45993.834921180554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45993.834921180554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45993.834921180554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45993.834921180554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45993.834921180554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45993.834921180554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45993.834921180554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45993.834921180554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45993.834921180554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45993.834921180554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45993.834921180554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45993.834921180554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45993.834921180554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45993.834921180554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45993.834921180554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45993.834921180554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45993.834921180554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45993.834921180554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45993.834921180554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45993.834921180554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45993.834921180554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45993.834921180554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45993.834921180554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45993.834921180554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45993.834921180554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45993.834921180554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45993.834921180554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45993.834921180554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45993.834921180554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45993.834921180554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45993.834921180554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45993.834921180554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45993.834921180554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45993.834921180554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45993.834921180554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45993.834921180554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45993.834921180554</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45993.834921180554</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2025-12-02T17:02:21Z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